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/>
  </bookViews>
  <sheets>
    <sheet name="Прил №1" sheetId="2" r:id="rId1"/>
    <sheet name="Прил №2" sheetId="3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</sheets>
  <definedNames>
    <definedName name="_xlnm.Print_Area" localSheetId="0">'Прил №1'!$A$1:$C$37</definedName>
    <definedName name="_xlnm.Print_Area" localSheetId="2">'Прил №3'!$A$1:$D$54</definedName>
  </definedNames>
  <calcPr calcId="144525"/>
</workbook>
</file>

<file path=xl/calcChain.xml><?xml version="1.0" encoding="utf-8"?>
<calcChain xmlns="http://schemas.openxmlformats.org/spreadsheetml/2006/main">
  <c r="C23" i="8" l="1"/>
  <c r="C33" i="7" l="1"/>
  <c r="C32" i="7"/>
  <c r="C31" i="7"/>
  <c r="C20" i="7"/>
  <c r="C25" i="7" s="1"/>
  <c r="C22" i="7"/>
  <c r="C24" i="7"/>
  <c r="C27" i="7" l="1"/>
  <c r="C28" i="7" s="1"/>
  <c r="C29" i="7" s="1"/>
  <c r="C19" i="3" l="1"/>
  <c r="G22" i="6" l="1"/>
  <c r="G21" i="6" s="1"/>
  <c r="G20" i="6" s="1"/>
  <c r="G19" i="6" s="1"/>
  <c r="G18" i="6" s="1"/>
  <c r="G17" i="6" s="1"/>
  <c r="G29" i="6"/>
  <c r="G28" i="6" s="1"/>
  <c r="G27" i="6" s="1"/>
  <c r="G26" i="6" s="1"/>
  <c r="G30" i="6"/>
  <c r="G36" i="6" l="1"/>
  <c r="G35" i="6" s="1"/>
  <c r="G34" i="6" s="1"/>
  <c r="G33" i="6" s="1"/>
  <c r="G32" i="6" s="1"/>
  <c r="G43" i="6"/>
  <c r="G42" i="6" s="1"/>
  <c r="G41" i="6" s="1"/>
  <c r="G48" i="6"/>
  <c r="G47" i="6" s="1"/>
  <c r="G46" i="6" s="1"/>
  <c r="G45" i="6" s="1"/>
  <c r="G54" i="6"/>
  <c r="G53" i="6" s="1"/>
  <c r="G52" i="6" s="1"/>
  <c r="G51" i="6" s="1"/>
  <c r="G50" i="6" s="1"/>
  <c r="G60" i="6"/>
  <c r="G59" i="6" s="1"/>
  <c r="G58" i="6" s="1"/>
  <c r="G64" i="6"/>
  <c r="G63" i="6" s="1"/>
  <c r="G62" i="6" s="1"/>
  <c r="G71" i="6"/>
  <c r="G70" i="6" s="1"/>
  <c r="G69" i="6" s="1"/>
  <c r="G68" i="6" s="1"/>
  <c r="G67" i="6" s="1"/>
  <c r="G78" i="6"/>
  <c r="G77" i="6" s="1"/>
  <c r="G76" i="6" s="1"/>
  <c r="G75" i="6" s="1"/>
  <c r="G74" i="6" s="1"/>
  <c r="G84" i="6"/>
  <c r="G83" i="6" s="1"/>
  <c r="G82" i="6" s="1"/>
  <c r="G81" i="6" s="1"/>
  <c r="G80" i="6" s="1"/>
  <c r="G90" i="6"/>
  <c r="G89" i="6" s="1"/>
  <c r="G94" i="6"/>
  <c r="G93" i="6" s="1"/>
  <c r="G92" i="6" s="1"/>
  <c r="G101" i="6"/>
  <c r="G100" i="6" s="1"/>
  <c r="G99" i="6" s="1"/>
  <c r="G98" i="6" s="1"/>
  <c r="G97" i="6" s="1"/>
  <c r="G107" i="6"/>
  <c r="G109" i="6"/>
  <c r="G115" i="6"/>
  <c r="G114" i="6" s="1"/>
  <c r="G113" i="6" s="1"/>
  <c r="G112" i="6" s="1"/>
  <c r="G111" i="6" s="1"/>
  <c r="G121" i="6"/>
  <c r="G120" i="6" s="1"/>
  <c r="G119" i="6" s="1"/>
  <c r="G118" i="6" s="1"/>
  <c r="G117" i="6" s="1"/>
  <c r="G127" i="6"/>
  <c r="G129" i="6"/>
  <c r="G131" i="6"/>
  <c r="G137" i="6"/>
  <c r="G136" i="6" s="1"/>
  <c r="G135" i="6" s="1"/>
  <c r="G134" i="6" s="1"/>
  <c r="G133" i="6" s="1"/>
  <c r="G144" i="6"/>
  <c r="G143" i="6" s="1"/>
  <c r="G147" i="6"/>
  <c r="G146" i="6" s="1"/>
  <c r="G152" i="6"/>
  <c r="G154" i="6"/>
  <c r="G160" i="6"/>
  <c r="G162" i="6"/>
  <c r="G164" i="6"/>
  <c r="G166" i="6"/>
  <c r="G172" i="6"/>
  <c r="G171" i="6" s="1"/>
  <c r="G170" i="6" s="1"/>
  <c r="G169" i="6" s="1"/>
  <c r="G168" i="6" s="1"/>
  <c r="G179" i="6"/>
  <c r="G178" i="6" s="1"/>
  <c r="G177" i="6" s="1"/>
  <c r="G176" i="6" s="1"/>
  <c r="G175" i="6" s="1"/>
  <c r="G174" i="6" s="1"/>
  <c r="G186" i="6"/>
  <c r="G185" i="6" s="1"/>
  <c r="G184" i="6" s="1"/>
  <c r="G190" i="6"/>
  <c r="G194" i="6"/>
  <c r="G201" i="6"/>
  <c r="G200" i="6" s="1"/>
  <c r="G199" i="6" s="1"/>
  <c r="G198" i="6" s="1"/>
  <c r="G205" i="6"/>
  <c r="G204" i="6" s="1"/>
  <c r="G203" i="6" s="1"/>
  <c r="G212" i="6"/>
  <c r="G211" i="6" s="1"/>
  <c r="G210" i="6" s="1"/>
  <c r="G218" i="6"/>
  <c r="G217" i="6" s="1"/>
  <c r="G216" i="6" s="1"/>
  <c r="G215" i="6" s="1"/>
  <c r="G214" i="6" s="1"/>
  <c r="G23" i="5"/>
  <c r="G22" i="5" s="1"/>
  <c r="G21" i="5" s="1"/>
  <c r="G29" i="5"/>
  <c r="G28" i="5" s="1"/>
  <c r="G30" i="5"/>
  <c r="G34" i="5"/>
  <c r="G33" i="5" s="1"/>
  <c r="G32" i="5" s="1"/>
  <c r="G37" i="5"/>
  <c r="G36" i="5" s="1"/>
  <c r="G38" i="5"/>
  <c r="G44" i="5"/>
  <c r="G46" i="5"/>
  <c r="G48" i="5"/>
  <c r="G50" i="5"/>
  <c r="G52" i="5"/>
  <c r="G55" i="5"/>
  <c r="G54" i="5" s="1"/>
  <c r="G56" i="5"/>
  <c r="G60" i="5"/>
  <c r="G59" i="5" s="1"/>
  <c r="G58" i="5" s="1"/>
  <c r="G63" i="5"/>
  <c r="G62" i="5" s="1"/>
  <c r="G64" i="5"/>
  <c r="G68" i="5"/>
  <c r="G67" i="5" s="1"/>
  <c r="G66" i="5" s="1"/>
  <c r="G69" i="5"/>
  <c r="G43" i="5" l="1"/>
  <c r="G42" i="5" s="1"/>
  <c r="G41" i="5" s="1"/>
  <c r="G20" i="5"/>
  <c r="G151" i="6"/>
  <c r="G150" i="6" s="1"/>
  <c r="G149" i="6" s="1"/>
  <c r="G142" i="6"/>
  <c r="G141" i="6" s="1"/>
  <c r="G159" i="6"/>
  <c r="G158" i="6" s="1"/>
  <c r="G157" i="6" s="1"/>
  <c r="G156" i="6" s="1"/>
  <c r="G126" i="6"/>
  <c r="G125" i="6" s="1"/>
  <c r="G124" i="6" s="1"/>
  <c r="G123" i="6" s="1"/>
  <c r="G189" i="6"/>
  <c r="G188" i="6" s="1"/>
  <c r="G183" i="6" s="1"/>
  <c r="G182" i="6" s="1"/>
  <c r="G181" i="6" s="1"/>
  <c r="G106" i="6"/>
  <c r="G105" i="6" s="1"/>
  <c r="G104" i="6" s="1"/>
  <c r="G103" i="6" s="1"/>
  <c r="G57" i="6"/>
  <c r="G56" i="6" s="1"/>
  <c r="G25" i="6" s="1"/>
  <c r="G197" i="6"/>
  <c r="G196" i="6" s="1"/>
  <c r="G208" i="6"/>
  <c r="G207" i="6" s="1"/>
  <c r="G209" i="6"/>
  <c r="G88" i="6"/>
  <c r="G87" i="6" s="1"/>
  <c r="G86" i="6" s="1"/>
  <c r="G73" i="6"/>
  <c r="G74" i="5"/>
  <c r="G73" i="5" s="1"/>
  <c r="G72" i="5" s="1"/>
  <c r="G71" i="5" s="1"/>
  <c r="G96" i="6" l="1"/>
  <c r="G140" i="6"/>
  <c r="G139" i="6" s="1"/>
  <c r="G24" i="6" s="1"/>
  <c r="G16" i="6" s="1"/>
  <c r="G79" i="5"/>
  <c r="G78" i="5" s="1"/>
  <c r="G77" i="5" s="1"/>
  <c r="G83" i="5"/>
  <c r="G85" i="5"/>
  <c r="G87" i="5"/>
  <c r="G91" i="5"/>
  <c r="G94" i="5"/>
  <c r="G93" i="5" s="1"/>
  <c r="G89" i="5" s="1"/>
  <c r="G98" i="5"/>
  <c r="G100" i="5"/>
  <c r="G102" i="5"/>
  <c r="G104" i="5"/>
  <c r="G108" i="5"/>
  <c r="G107" i="5" s="1"/>
  <c r="G106" i="5" s="1"/>
  <c r="G113" i="5"/>
  <c r="G112" i="5" s="1"/>
  <c r="G111" i="5" s="1"/>
  <c r="G117" i="5"/>
  <c r="G121" i="5"/>
  <c r="G126" i="5"/>
  <c r="G125" i="5" s="1"/>
  <c r="G124" i="5" s="1"/>
  <c r="G123" i="5" s="1"/>
  <c r="G131" i="5"/>
  <c r="G130" i="5" s="1"/>
  <c r="G129" i="5" s="1"/>
  <c r="G128" i="5" s="1"/>
  <c r="G136" i="5"/>
  <c r="G135" i="5" s="1"/>
  <c r="G134" i="5" s="1"/>
  <c r="G133" i="5" s="1"/>
  <c r="G141" i="5"/>
  <c r="G140" i="5" s="1"/>
  <c r="G139" i="5" s="1"/>
  <c r="G138" i="5" s="1"/>
  <c r="G143" i="5"/>
  <c r="G147" i="5"/>
  <c r="G146" i="5" s="1"/>
  <c r="G145" i="5" s="1"/>
  <c r="G151" i="5"/>
  <c r="G150" i="5" s="1"/>
  <c r="G154" i="5"/>
  <c r="G153" i="5" s="1"/>
  <c r="G157" i="5"/>
  <c r="G156" i="5" s="1"/>
  <c r="D48" i="4"/>
  <c r="D46" i="4"/>
  <c r="D44" i="4"/>
  <c r="D42" i="4"/>
  <c r="D40" i="4"/>
  <c r="D36" i="4"/>
  <c r="D29" i="4"/>
  <c r="D25" i="4"/>
  <c r="D23" i="4"/>
  <c r="D16" i="4"/>
  <c r="C28" i="2"/>
  <c r="C19" i="2"/>
  <c r="C34" i="2" s="1"/>
  <c r="G97" i="5" l="1"/>
  <c r="G96" i="5" s="1"/>
  <c r="G82" i="5"/>
  <c r="G81" i="5" s="1"/>
  <c r="G76" i="5" s="1"/>
  <c r="G116" i="5"/>
  <c r="G115" i="5" s="1"/>
  <c r="G110" i="5" s="1"/>
  <c r="G149" i="5"/>
  <c r="D50" i="4"/>
  <c r="G19" i="5" l="1"/>
</calcChain>
</file>

<file path=xl/sharedStrings.xml><?xml version="1.0" encoding="utf-8"?>
<sst xmlns="http://schemas.openxmlformats.org/spreadsheetml/2006/main" count="2166" uniqueCount="547">
  <si>
    <t>Г лава Передовского сельского поселения</t>
  </si>
  <si>
    <t>ПРИЛОЖЕНИЕ 1</t>
  </si>
  <si>
    <t>к решению Совета Передовского</t>
  </si>
  <si>
    <t>сельского поселения Отрадненского</t>
  </si>
  <si>
    <t>ПРИЛОЖЕНИЕ 3</t>
  </si>
  <si>
    <t>к решению Совета Передовского сельского</t>
  </si>
  <si>
    <t>поселения Отрадненского района</t>
  </si>
  <si>
    <t>от 10.12.2018 № 240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</si>
  <si>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</si>
  <si>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</si>
  <si>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доходов на 2019 год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</si>
  <si>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</si>
  <si>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</si>
  <si>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</si>
  <si>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</si>
  <si>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</si>
  <si>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</si>
  <si>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</si>
  <si>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</si>
  <si>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</si>
  <si>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</si>
  <si>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</si>
  <si>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</si>
  <si>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</si>
  <si>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</si>
  <si>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</si>
  <si>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обла-</t>
  </si>
  <si>
    <t>Сумма</t>
  </si>
  <si>
    <t>3 172 894,0</t>
  </si>
  <si>
    <t>220 000,0</t>
  </si>
  <si>
    <t>510 000,0</t>
  </si>
  <si>
    <t>680 000,0</t>
  </si>
  <si>
    <t>2 914 600,0</t>
  </si>
  <si>
    <t>1 11 05035 10 0000 120</t>
  </si>
  <si>
    <t>2 00 00000 00 0000 000</t>
  </si>
  <si>
    <t>2 02 10000 00 0000 150</t>
  </si>
  <si>
    <t>2 02 20000 00 0000 150</t>
  </si>
  <si>
    <t>2 02 30000 00 0000 150</t>
  </si>
  <si>
    <t>2 02 40000 00 0000 150</t>
  </si>
  <si>
    <t>2 07 05000 10 0000 150</t>
  </si>
  <si>
    <t>Итого:</t>
  </si>
  <si>
    <t>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</si>
  <si>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</si>
  <si>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</si>
  <si>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</si>
  <si>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поселений</t>
  </si>
  <si>
    <t>Субвенции бюджетам бюджетной системы Российской Федерации</t>
  </si>
  <si>
    <t>Иные межбюджетные трансферты</t>
  </si>
  <si>
    <t>80 000,00</t>
  </si>
  <si>
    <t>5 643 000,0</t>
  </si>
  <si>
    <t>20 132 740,0</t>
  </si>
  <si>
    <t>225 500,0</t>
  </si>
  <si>
    <t>879 000,0</t>
  </si>
  <si>
    <t>600 000,0</t>
  </si>
  <si>
    <t>Г лава Передовского сельского</t>
  </si>
  <si>
    <t>Г.И.Яковенко</t>
  </si>
  <si>
    <t>ПРИЛОЖЕНИЕ 2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</si>
  <si>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</si>
  <si>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</si>
  <si>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</si>
  <si>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в 2019 году</t>
  </si>
  <si>
    <t>( рублей)</t>
  </si>
  <si>
    <t>2 02 00000 00 0000 000</t>
  </si>
  <si>
    <t>2 02 15001 10 0000 150</t>
  </si>
  <si>
    <t>2 02 29999 10 0000 150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</si>
  <si>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</si>
  <si>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</si>
  <si>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</si>
  <si>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</si>
  <si>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</si>
  <si>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</si>
  <si>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Федерации.</t>
  </si>
  <si>
    <t>Прочие межбюджетные трансферты, передаваемые бюджетам сельских поселений</t>
  </si>
  <si>
    <t>221 700,0</t>
  </si>
  <si>
    <t>3 800,0</t>
  </si>
  <si>
    <t>ПРИЛОЖЕНИЕ 5</t>
  </si>
  <si>
    <t>Распределение бюджетных ассигнований по разделам и подразделам</t>
  </si>
  <si>
    <t>классификации расходов бюджетов на 2019 год</t>
  </si>
  <si>
    <t>№ п/п</t>
  </si>
  <si>
    <t>1</t>
  </si>
  <si>
    <t>2</t>
  </si>
  <si>
    <t>3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</si>
  <si>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</si>
  <si>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</si>
  <si>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</si>
  <si>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</si>
  <si>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</si>
  <si>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</si>
  <si>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</si>
  <si>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</si>
  <si>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</si>
  <si>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</si>
  <si>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</si>
  <si>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Зашита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</si>
  <si>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</si>
  <si>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</si>
  <si>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Код бюджетной классификации</t>
  </si>
  <si>
    <t>0100</t>
  </si>
  <si>
    <t>0102</t>
  </si>
  <si>
    <t>0104</t>
  </si>
  <si>
    <t>0106</t>
  </si>
  <si>
    <t>0107</t>
  </si>
  <si>
    <t>0111</t>
  </si>
  <si>
    <t>0113</t>
  </si>
  <si>
    <t>0200</t>
  </si>
  <si>
    <t>0203</t>
  </si>
  <si>
    <t>0300</t>
  </si>
  <si>
    <t>0309</t>
  </si>
  <si>
    <t>0310</t>
  </si>
  <si>
    <t>0314</t>
  </si>
  <si>
    <t>Сумма, руб.</t>
  </si>
  <si>
    <t>572 271,00</t>
  </si>
  <si>
    <t>39 000,00</t>
  </si>
  <si>
    <t>277 000,00</t>
  </si>
  <si>
    <t>5 000,00</t>
  </si>
  <si>
    <t>186 000,00</t>
  </si>
  <si>
    <t>221 700,00</t>
  </si>
  <si>
    <t>10 000,00</t>
  </si>
  <si>
    <t>24 500,00</t>
  </si>
  <si>
    <t>4</t>
  </si>
  <si>
    <t>5</t>
  </si>
  <si>
    <t>6</t>
  </si>
  <si>
    <t>7</t>
  </si>
  <si>
    <t>8</t>
  </si>
  <si>
    <t>9</t>
  </si>
  <si>
    <t>10</t>
  </si>
  <si>
    <t>Национальная экономика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</si>
  <si>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</si>
  <si>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</si>
  <si>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</si>
  <si>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</si>
  <si>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</si>
  <si>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</si>
  <si>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</si>
  <si>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</si>
  <si>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</si>
  <si>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</si>
  <si>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</si>
  <si>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</si>
  <si>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</si>
  <si>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</si>
  <si>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</si>
  <si>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</si>
  <si>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</si>
  <si>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</si>
  <si>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</si>
  <si>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</si>
  <si>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</si>
  <si>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0400</t>
  </si>
  <si>
    <t>0405</t>
  </si>
  <si>
    <t>0406</t>
  </si>
  <si>
    <t>0407</t>
  </si>
  <si>
    <t>0408</t>
  </si>
  <si>
    <t>0409</t>
  </si>
  <si>
    <t>0412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</si>
  <si>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</si>
  <si>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</si>
  <si>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</si>
  <si>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</si>
  <si>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</si>
  <si>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</si>
  <si>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</si>
  <si>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</si>
  <si>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</si>
  <si>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</si>
  <si>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</si>
  <si>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</si>
  <si>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</si>
  <si>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</si>
  <si>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1 000,00</t>
  </si>
  <si>
    <t>1 484 040,00</t>
  </si>
  <si>
    <t>2 500,00</t>
  </si>
  <si>
    <t>500 000,00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</si>
  <si>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</si>
  <si>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</si>
  <si>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</si>
  <si>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</si>
  <si>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</si>
  <si>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на 2019 год</t>
  </si>
  <si>
    <t>Всего</t>
  </si>
  <si>
    <t>Муниципальная программа муниципального образования ”Со-здание условий для развития муниципальной политики в отдельных секторах экономики муниципального образования ”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</si>
  <si>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</si>
  <si>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</si>
  <si>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</si>
  <si>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</si>
  <si>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</si>
  <si>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</si>
  <si>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</si>
  <si>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</si>
  <si>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</si>
  <si>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</si>
  <si>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</si>
  <si>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</si>
  <si>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</si>
  <si>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</si>
  <si>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</si>
  <si>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500</t>
  </si>
  <si>
    <t>Сумма руб.</t>
  </si>
  <si>
    <t>3 586 100,00</t>
  </si>
  <si>
    <t>8 000,00</t>
  </si>
  <si>
    <t>Иные бюджетные ассигнования</t>
  </si>
  <si>
    <t>Образование и организация деятельности административных комиссий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</si>
  <si>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</si>
  <si>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</si>
  <si>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</si>
  <si>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</si>
  <si>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</si>
  <si>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</si>
  <si>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</si>
  <si>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</si>
  <si>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</si>
  <si>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</si>
  <si>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800</t>
  </si>
  <si>
    <t>300</t>
  </si>
  <si>
    <t>25 000,00</t>
  </si>
  <si>
    <t>3 800,00</t>
  </si>
  <si>
    <t>36 000,00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</si>
  <si>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</si>
  <si>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</si>
  <si>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</si>
  <si>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</si>
  <si>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</si>
  <si>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Разработка проектной и рабочей документации на капитальный ремонт гидротехнических сооружений находящихся в муниципальной собственности</t>
  </si>
  <si>
    <t>Закупка товаров, работ и услуг для государственных (муниципальных) нужд</t>
  </si>
  <si>
    <t>02</t>
  </si>
  <si>
    <t>10540</t>
  </si>
  <si>
    <t>20590</t>
  </si>
  <si>
    <t>S2840</t>
  </si>
  <si>
    <t>100 000,00</t>
  </si>
  <si>
    <t>50 000,00</t>
  </si>
  <si>
    <t>1 482 040,00</t>
  </si>
  <si>
    <t>Реализация мероприятий по обеспечению безопасности людей на водных объектах, охране их жизни и здоровья</t>
  </si>
  <si>
    <t>Мероприятия в области охраны, восстановления и использования лесов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</si>
  <si>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</si>
  <si>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</si>
  <si>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</si>
  <si>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</si>
  <si>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</si>
  <si>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</si>
  <si>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10040</t>
  </si>
  <si>
    <t>10500</t>
  </si>
  <si>
    <t>09560</t>
  </si>
  <si>
    <t>10110</t>
  </si>
  <si>
    <t>2 000,00</t>
  </si>
  <si>
    <t>22 000,00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</si>
  <si>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</si>
  <si>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</si>
  <si>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</si>
  <si>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</si>
  <si>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</si>
  <si>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</si>
  <si>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</si>
  <si>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«Экономическое развитие и инновационная экономика»</t>
  </si>
  <si>
    <t>Поддержка малого и среднего предпринимательства в муниципальном образовании</t>
  </si>
  <si>
    <t>03</t>
  </si>
  <si>
    <t>04</t>
  </si>
  <si>
    <t>10280</t>
  </si>
  <si>
    <t>10030</t>
  </si>
  <si>
    <t>1000,00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</si>
  <si>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</si>
  <si>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Прочие мероприятия в области поддержки малого и среднева предпринимательства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</si>
  <si>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</si>
  <si>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</si>
  <si>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</si>
  <si>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</si>
  <si>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</si>
  <si>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05</t>
  </si>
  <si>
    <t>11450</t>
  </si>
  <si>
    <t>10060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</si>
  <si>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</si>
  <si>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</si>
  <si>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Капитальный ремонт и ремонт автомобильных дорог общего пользования местного значения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</si>
  <si>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</si>
  <si>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</si>
  <si>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</si>
  <si>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</si>
  <si>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</si>
  <si>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Благоустройство территории сельского поселения</t>
  </si>
  <si>
    <t>10430</t>
  </si>
  <si>
    <t>S2490</t>
  </si>
  <si>
    <t>S2440</t>
  </si>
  <si>
    <t>10770</t>
  </si>
  <si>
    <t>10070</t>
  </si>
  <si>
    <t>1 682 258,00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</si>
  <si>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</si>
  <si>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</si>
  <si>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</si>
  <si>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</si>
  <si>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</si>
  <si>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</si>
  <si>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</si>
  <si>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</si>
  <si>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Культура Кубани в муниципальном образовании</t>
  </si>
  <si>
    <t>06</t>
  </si>
  <si>
    <t>10130</t>
  </si>
  <si>
    <t>10080</t>
  </si>
  <si>
    <t>10090</t>
  </si>
  <si>
    <t>10100</t>
  </si>
  <si>
    <t>10180</t>
  </si>
  <si>
    <t>38 000,00</t>
  </si>
  <si>
    <t>200 800,00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</si>
  <si>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</si>
  <si>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</si>
  <si>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</si>
  <si>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</si>
  <si>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</si>
  <si>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</si>
  <si>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</si>
  <si>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</si>
  <si>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</si>
  <si>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3 543 515,00</t>
  </si>
  <si>
    <t>123 930,00</t>
  </si>
  <si>
    <t>58 000,00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</si>
  <si>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</si>
  <si>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</si>
  <si>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</si>
  <si>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</si>
  <si>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</si>
  <si>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</si>
  <si>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</si>
  <si>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</si>
  <si>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Муниципальная программа муниципального образования "Социальная поддержка граждан "</t>
  </si>
  <si>
    <t>Старшее поколение</t>
  </si>
  <si>
    <t>07</t>
  </si>
  <si>
    <t>08</t>
  </si>
  <si>
    <t>09</t>
  </si>
  <si>
    <t>10670</t>
  </si>
  <si>
    <t>10900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</si>
  <si>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</si>
  <si>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</si>
  <si>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</si>
  <si>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</si>
  <si>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</si>
  <si>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Капитальные вложения в объекты государственной (муниципальной) собственности</t>
  </si>
  <si>
    <t>Организация газоснабжения населения</t>
  </si>
  <si>
    <t>13</t>
  </si>
  <si>
    <t>10140</t>
  </si>
  <si>
    <t>S0620</t>
  </si>
  <si>
    <t>400</t>
  </si>
  <si>
    <t>7 556 600,00</t>
  </si>
  <si>
    <t>Непрограммные расходы администрации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</si>
  <si>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</si>
  <si>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Организационное и материальнотехническое обеспечение подготовки и проведения муниципальных выборов местного референду-ма,голосования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</si>
  <si>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</si>
  <si>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</si>
  <si>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</si>
  <si>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</si>
  <si>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Обслуживание государственного (муниципального) долга</t>
  </si>
  <si>
    <t>72</t>
  </si>
  <si>
    <t>99</t>
  </si>
  <si>
    <t>10150</t>
  </si>
  <si>
    <t>10520</t>
  </si>
  <si>
    <t>700</t>
  </si>
  <si>
    <t>Осуществление первичного воинского учета на территориях, где отсутствуют военные комиссариаты</t>
  </si>
  <si>
    <t>51180</t>
  </si>
  <si>
    <t>ПРИЛОЖЕНИЕ 7</t>
  </si>
  <si>
    <t>сельского поселения Отрадненского района</t>
  </si>
  <si>
    <t>Ведомственная структура расходов бюджета Передовского сельского поселения</t>
  </si>
  <si>
    <t>Отрадненского района на 2019 год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</si>
  <si>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</si>
  <si>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</si>
  <si>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</si>
  <si>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Код ве- дом ства</t>
  </si>
  <si>
    <t>991</t>
  </si>
  <si>
    <t>Рз</t>
  </si>
  <si>
    <t>Пр</t>
  </si>
  <si>
    <t>99 0 00 00000</t>
  </si>
  <si>
    <t>99 1 00 00000</t>
  </si>
  <si>
    <t>99 1 00 00190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</si>
  <si>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</si>
  <si>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</si>
  <si>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</si>
  <si>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992</t>
  </si>
  <si>
    <t>01 0 00 00000</t>
  </si>
  <si>
    <t>01 1 00 00000</t>
  </si>
  <si>
    <t>01 1 01 00000</t>
  </si>
  <si>
    <t>01 1 01 00190</t>
  </si>
  <si>
    <t>Организационное и материальнотехническое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</si>
  <si>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11</t>
  </si>
  <si>
    <t>01 4 00 00000</t>
  </si>
  <si>
    <t>01 4 01 00000</t>
  </si>
  <si>
    <t>01 4 01 60190</t>
  </si>
  <si>
    <t>72 0 00 00000</t>
  </si>
  <si>
    <t>72 1 00 00000</t>
  </si>
  <si>
    <t>72 1 00 10150</t>
  </si>
  <si>
    <t>02 0 00 00000</t>
  </si>
  <si>
    <t>3 013 829,00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</si>
  <si>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</si>
  <si>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</si>
  <si>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</si>
  <si>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</si>
  <si>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</si>
  <si>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</si>
  <si>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</si>
  <si>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</si>
  <si>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Осуществление отдельных полномочий Российской Федерации и государственных полномочий Краснодарского края</t>
  </si>
  <si>
    <t>Защита населения и территории от чрезвычайных ситуаций природного и техногенного характера, гражданская оборона</t>
  </si>
  <si>
    <t>01 6 01 10050</t>
  </si>
  <si>
    <t>99 3 00 00000</t>
  </si>
  <si>
    <t>99 3 00 51180</t>
  </si>
  <si>
    <t>50000,00</t>
  </si>
  <si>
    <t>Муниципальная программа муниципального образования "Обеспечение безопасности населения муниципального образования"</t>
  </si>
  <si>
    <t>14</t>
  </si>
  <si>
    <t>02 1 01 10540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</si>
  <si>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</si>
  <si>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</si>
  <si>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</si>
  <si>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</si>
  <si>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</si>
  <si>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</si>
  <si>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</si>
  <si>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</si>
  <si>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</si>
  <si>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</si>
  <si>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</si>
  <si>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</si>
  <si>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</si>
  <si>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</si>
  <si>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</si>
  <si>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</si>
  <si>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</si>
  <si>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</si>
  <si>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</si>
  <si>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</si>
  <si>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</si>
  <si>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</si>
  <si>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</si>
  <si>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</si>
  <si>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05401S2490</t>
  </si>
  <si>
    <t>10 272 198,00</t>
  </si>
  <si>
    <t>12</t>
  </si>
  <si>
    <t>04 0 00 00000</t>
  </si>
  <si>
    <t>041 00 0000</t>
  </si>
  <si>
    <t>041 01 0000</t>
  </si>
  <si>
    <t>041 01 11450</t>
  </si>
  <si>
    <t>05 5 00 00000</t>
  </si>
  <si>
    <t>05 5 01 00000</t>
  </si>
  <si>
    <t>05 5 01 10770</t>
  </si>
  <si>
    <t>05 5 02 00000</t>
  </si>
  <si>
    <t>05 5 02 10070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</si>
  <si>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</si>
  <si>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</si>
  <si>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</si>
  <si>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</si>
  <si>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</si>
  <si>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</si>
  <si>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</si>
  <si>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</si>
  <si>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</si>
  <si>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</si>
  <si>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</si>
  <si>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</si>
  <si>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</si>
  <si>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</si>
  <si>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</si>
  <si>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</si>
  <si>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</si>
  <si>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</si>
  <si>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</si>
  <si>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</si>
  <si>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</si>
  <si>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</si>
  <si>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</si>
  <si>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</si>
  <si>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</si>
  <si>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</si>
  <si>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</si>
  <si>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</si>
  <si>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</si>
  <si>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</si>
  <si>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«Обеспечение безопасности населения муниципального образования Отрадненский район»</t>
  </si>
  <si>
    <t>Муниципальная программа муниципального образования "Развитие физической культуры и массового спорта"</t>
  </si>
  <si>
    <t>09 0 00 00000</t>
  </si>
  <si>
    <t>09 1 00 00000</t>
  </si>
  <si>
    <t>09 1 01 00000</t>
  </si>
  <si>
    <t>09 1 01 10140</t>
  </si>
  <si>
    <t>07 0 00 00000</t>
  </si>
  <si>
    <t>07 1 00 00000</t>
  </si>
  <si>
    <t>490 000,00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</si>
  <si>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</si>
  <si>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07 1 01 00000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</si>
  <si>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</si>
  <si>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</si>
  <si>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</si>
  <si>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</si>
  <si>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</si>
  <si>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</si>
  <si>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</si>
  <si>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</si>
  <si>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</si>
  <si>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</si>
  <si>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</si>
  <si>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</si>
  <si>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</si>
  <si>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</si>
  <si>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</si>
  <si>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</si>
  <si>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</si>
  <si>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</si>
  <si>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</si>
  <si>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</si>
  <si>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</si>
  <si>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</si>
  <si>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</si>
  <si>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</si>
  <si>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-2 500 000,00</t>
  </si>
  <si>
    <t>992 01 05 00 00 00 0000 500</t>
  </si>
  <si>
    <t>992 01 05 02 00 00 0000 500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</si>
  <si>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</si>
  <si>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</si>
  <si>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</si>
  <si>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</si>
  <si>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</si>
  <si>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</si>
  <si>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</si>
  <si>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</si>
  <si>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</si>
  <si>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</si>
  <si>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</si>
  <si>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</si>
  <si>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</si>
  <si>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Глава Передовского сельского</t>
  </si>
  <si>
    <t>1 03 02230 01 0000 110   1 03 02240 01 0000 110   1 03 02250 01 0000 110   1  03  02260 01  0000  110</t>
  </si>
  <si>
    <t>Прочие безвозмездные поступления в бюджеты сельских поселений</t>
  </si>
  <si>
    <t xml:space="preserve">Отрадненского района   </t>
  </si>
  <si>
    <t>02 1 01 S2840</t>
  </si>
  <si>
    <t>05 4 01 S2440</t>
  </si>
  <si>
    <t>13 1 01 S0620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</si>
  <si>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</si>
  <si>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</si>
  <si>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района от 03.10.2019 № 9</t>
  </si>
  <si>
    <t>района от 03.10. 2019 № 9</t>
  </si>
  <si>
    <t>Г.И. Яковенко</t>
  </si>
  <si>
    <t>ПРИЛОЖЕНИЕ 9</t>
  </si>
  <si>
    <t>от 10.12.2018 №240</t>
  </si>
  <si>
    <t>Программа муниципальных заимствований</t>
  </si>
  <si>
    <t>Передовского сельского поселения Отрадненского района на 2019 год</t>
  </si>
  <si>
    <t>Муниципальные ценные бумаги Передовского сельского поселения Отрадненского района, всего</t>
  </si>
  <si>
    <t>0,0</t>
  </si>
  <si>
    <t>в том числе:</t>
  </si>
  <si>
    <t>привлечение</t>
  </si>
  <si>
    <t>погашение основной суммы долга</t>
  </si>
  <si>
    <t>2.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</si>
  <si>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</si>
  <si>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3.</t>
  </si>
  <si>
    <t>Кредиты, полученные Передовским сельским поселением Отрадненского района от кредитных организаций</t>
  </si>
  <si>
    <r>
      <t>1</t>
    </r>
    <r>
      <rPr>
        <b/>
        <sz val="6.5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</si>
</sst>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00000_р_._-;\-* #,##0.0000000000_р_._-;_-* &quot;-&quot;??_р_._-;_-@_-"/>
    <numFmt numFmtId="165" formatCode="_-* #,##0.00000000000000_р_._-;\-* #,##0.00000000000000_р_._-;_-* &quot;-&quot;??_р_._-;_-@_-"/>
    <numFmt numFmtId="166" formatCode="_-* #,##0.0_р_._-;\-* #,##0.0_р_._-;_-* &quot;-&quot;??_р_._-;_-@_-"/>
  </numFmts>
  <fonts count="17" x14ac:knownFonts="1">
    <font>
      <sz val="10"/>
      <name val="Arial"/>
    </font>
    <font>
      <sz val="10"/>
      <name val="Arial"/>
    </font>
    <font>
      <b/>
      <sz val="14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u/>
      <sz val="11"/>
      <name val="Times New Roman"/>
      <charset val="204"/>
    </font>
    <font>
      <sz val="14"/>
      <name val="Times New Roman"/>
      <charset val="204"/>
    </font>
    <font>
      <sz val="14"/>
      <name val="Times New Roman"/>
    </font>
    <font>
      <u/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b/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3" fillId="0" borderId="0" applyNumberFormat="0" applyFont="0" applyFill="0" applyBorder="0" applyAlignment="0" applyProtection="0">
      <alignment vertical="top"/>
    </xf>
  </cellStyleXfs>
  <cellXfs count="135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justify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1"/>
    </xf>
    <xf numFmtId="0" fontId="3" fillId="0" borderId="1" xfId="0" applyNumberFormat="1" applyFont="1" applyFill="1" applyBorder="1" applyAlignment="1" applyProtection="1">
      <alignment horizontal="justify"/>
    </xf>
    <xf numFmtId="0" fontId="3" fillId="0" borderId="1" xfId="0" applyNumberFormat="1" applyFont="1" applyFill="1" applyBorder="1" applyAlignment="1" applyProtection="1">
      <alignment horizontal="justify" vertical="top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wrapText="1"/>
    </xf>
    <xf numFmtId="0" fontId="6" fillId="0" borderId="1" xfId="0" applyNumberFormat="1" applyFont="1" applyFill="1" applyBorder="1" applyAlignment="1" applyProtection="1">
      <alignment horizontal="justify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indent="1"/>
    </xf>
    <xf numFmtId="0" fontId="2" fillId="0" borderId="1" xfId="0" applyNumberFormat="1" applyFont="1" applyFill="1" applyBorder="1" applyAlignment="1" applyProtection="1">
      <alignment horizontal="justify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 indent="1"/>
    </xf>
    <xf numFmtId="0" fontId="2" fillId="0" borderId="1" xfId="0" applyNumberFormat="1" applyFont="1" applyFill="1" applyBorder="1" applyAlignment="1" applyProtection="1">
      <alignment horizontal="justify" vertical="center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 indent="3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indent="2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justify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wrapText="1" indent="1"/>
    </xf>
    <xf numFmtId="0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center"/>
    </xf>
    <xf numFmtId="43" fontId="3" fillId="0" borderId="1" xfId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/>
    </xf>
    <xf numFmtId="43" fontId="2" fillId="0" borderId="1" xfId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left" wrapText="1"/>
    </xf>
    <xf numFmtId="0" fontId="11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wrapText="1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justify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justify" vertical="center"/>
    </xf>
    <xf numFmtId="0" fontId="10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justify" vertical="top" wrapText="1"/>
    </xf>
    <xf numFmtId="0" fontId="10" fillId="0" borderId="5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3" fontId="11" fillId="0" borderId="1" xfId="0" applyNumberFormat="1" applyFont="1" applyFill="1" applyBorder="1" applyAlignment="1" applyProtection="1">
      <alignment horizontal="center" vertical="center"/>
    </xf>
    <xf numFmtId="43" fontId="10" fillId="0" borderId="1" xfId="1" applyFont="1" applyFill="1" applyBorder="1" applyAlignment="1" applyProtection="1">
      <alignment horizontal="center" vertical="center"/>
    </xf>
    <xf numFmtId="43" fontId="10" fillId="0" borderId="1" xfId="0" applyNumberFormat="1" applyFont="1" applyFill="1" applyBorder="1" applyAlignment="1" applyProtection="1">
      <alignment horizontal="center" vertical="center"/>
    </xf>
    <xf numFmtId="43" fontId="10" fillId="0" borderId="5" xfId="0" applyNumberFormat="1" applyFont="1" applyFill="1" applyBorder="1" applyAlignment="1" applyProtection="1">
      <alignment horizontal="center" vertical="center"/>
    </xf>
    <xf numFmtId="43" fontId="10" fillId="0" borderId="5" xfId="1" applyFont="1" applyFill="1" applyBorder="1" applyAlignment="1" applyProtection="1">
      <alignment horizontal="center" vertical="center"/>
    </xf>
    <xf numFmtId="43" fontId="11" fillId="0" borderId="5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164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 vertical="top"/>
    </xf>
    <xf numFmtId="165" fontId="3" fillId="0" borderId="1" xfId="1" applyNumberFormat="1" applyFont="1" applyFill="1" applyBorder="1" applyAlignment="1" applyProtection="1">
      <alignment horizontal="center" vertical="center"/>
    </xf>
    <xf numFmtId="165" fontId="3" fillId="0" borderId="1" xfId="1" applyNumberFormat="1" applyFont="1" applyFill="1" applyBorder="1" applyAlignment="1" applyProtection="1">
      <alignment horizontal="center"/>
    </xf>
    <xf numFmtId="43" fontId="2" fillId="0" borderId="1" xfId="1" applyNumberFormat="1" applyFont="1" applyFill="1" applyBorder="1" applyAlignment="1" applyProtection="1">
      <alignment horizontal="center"/>
    </xf>
    <xf numFmtId="166" fontId="3" fillId="0" borderId="1" xfId="1" applyNumberFormat="1" applyFont="1" applyFill="1" applyBorder="1" applyAlignment="1" applyProtection="1">
      <alignment horizontal="center" vertical="top"/>
    </xf>
    <xf numFmtId="43" fontId="3" fillId="0" borderId="1" xfId="0" applyNumberFormat="1" applyFont="1" applyFill="1" applyBorder="1" applyAlignment="1" applyProtection="1">
      <alignment horizontal="center" vertical="top"/>
    </xf>
    <xf numFmtId="2" fontId="3" fillId="0" borderId="1" xfId="1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3" fillId="0" borderId="0" xfId="2" applyNumberFormat="1" applyFont="1" applyFill="1" applyBorder="1" applyAlignment="1" applyProtection="1">
      <alignment vertical="top"/>
    </xf>
    <xf numFmtId="0" fontId="14" fillId="0" borderId="0" xfId="2" applyNumberFormat="1" applyFont="1" applyFill="1" applyBorder="1" applyAlignment="1" applyProtection="1">
      <alignment vertical="top"/>
    </xf>
    <xf numFmtId="0" fontId="14" fillId="0" borderId="1" xfId="2" applyNumberFormat="1" applyFont="1" applyFill="1" applyBorder="1" applyAlignment="1" applyProtection="1">
      <alignment horizontal="left" wrapText="1" indent="1"/>
    </xf>
    <xf numFmtId="0" fontId="14" fillId="0" borderId="1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horizontal="left" vertical="top" indent="1"/>
    </xf>
    <xf numFmtId="0" fontId="13" fillId="0" borderId="1" xfId="2" applyNumberFormat="1" applyFont="1" applyFill="1" applyBorder="1" applyAlignment="1" applyProtection="1">
      <alignment horizontal="left" vertical="top" indent="1"/>
    </xf>
    <xf numFmtId="0" fontId="14" fillId="0" borderId="1" xfId="2" applyNumberFormat="1" applyFont="1" applyFill="1" applyBorder="1" applyAlignment="1" applyProtection="1">
      <alignment horizontal="left" vertical="top" indent="1"/>
    </xf>
    <xf numFmtId="0" fontId="14" fillId="0" borderId="1" xfId="2" applyNumberFormat="1" applyFont="1" applyFill="1" applyBorder="1" applyAlignment="1" applyProtection="1">
      <alignment horizontal="left" vertical="top"/>
    </xf>
    <xf numFmtId="0" fontId="14" fillId="0" borderId="1" xfId="2" applyNumberFormat="1" applyFont="1" applyFill="1" applyBorder="1" applyAlignment="1" applyProtection="1">
      <alignment horizontal="left" vertical="top" wrapText="1"/>
    </xf>
    <xf numFmtId="0" fontId="14" fillId="0" borderId="1" xfId="1" applyNumberFormat="1" applyFont="1" applyFill="1" applyBorder="1" applyAlignment="1" applyProtection="1">
      <alignment horizontal="center"/>
    </xf>
    <xf numFmtId="0" fontId="13" fillId="0" borderId="1" xfId="1" applyNumberFormat="1" applyFont="1" applyFill="1" applyBorder="1" applyAlignment="1" applyProtection="1">
      <alignment horizontal="center"/>
    </xf>
    <xf numFmtId="43" fontId="3" fillId="0" borderId="1" xfId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top"/>
    </xf>
    <xf numFmtId="165" fontId="3" fillId="0" borderId="6" xfId="1" applyNumberFormat="1" applyFont="1" applyFill="1" applyBorder="1" applyAlignment="1" applyProtection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 vertical="top"/>
    </xf>
    <xf numFmtId="0" fontId="14" fillId="0" borderId="0" xfId="2" applyNumberFormat="1" applyFont="1" applyFill="1" applyBorder="1" applyAlignment="1" applyProtection="1">
      <alignment horizontal="right" vertical="top"/>
    </xf>
    <xf numFmtId="0" fontId="11" fillId="0" borderId="0" xfId="2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9"/>
  <sheetViews>
    <sheetView tabSelected="1" view="pageBreakPreview" topLeftCell="A26" zoomScale="87" zoomScaleNormal="100" zoomScaleSheetLayoutView="87" workbookViewId="0">
      <selection activeCell="C37" sqref="C37"/>
    </sheetView>
  </sheetViews>
  <sheetFormatPr defaultRowHeight="12.75" x14ac:dyDescent="0.2"/>
  <cols>
    <col min="1" max="1" width="29.5703125" customWidth="1"/>
    <col min="2" max="2" width="60.42578125" customWidth="1"/>
    <col min="3" max="3" width="20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21" t="s">
        <v>1</v>
      </c>
      <c r="B2" s="121"/>
      <c r="C2" s="121"/>
    </row>
    <row r="3" spans="1:3" ht="15" x14ac:dyDescent="0.2">
      <c r="A3" s="121" t="s">
        <v>2</v>
      </c>
      <c r="B3" s="121"/>
      <c r="C3" s="121"/>
    </row>
    <row r="4" spans="1:3" ht="15" x14ac:dyDescent="0.2">
      <c r="A4" s="121" t="s">
        <v>3</v>
      </c>
      <c r="B4" s="121"/>
      <c r="C4" s="121"/>
    </row>
    <row r="5" spans="1:3" ht="15" x14ac:dyDescent="0.2">
      <c r="A5" s="121" t="s">
        <v>530</v>
      </c>
      <c r="B5" s="121"/>
      <c r="C5" s="121"/>
    </row>
    <row r="6" spans="1:3" x14ac:dyDescent="0.2">
      <c r="A6" s="47"/>
      <c r="B6" s="47"/>
      <c r="C6" s="47"/>
    </row>
    <row r="7" spans="1:3" ht="15" x14ac:dyDescent="0.2">
      <c r="A7" s="121" t="s">
        <v>4</v>
      </c>
      <c r="B7" s="121"/>
      <c r="C7" s="121"/>
    </row>
    <row r="8" spans="1:3" ht="15" x14ac:dyDescent="0.2">
      <c r="A8" s="121" t="s">
        <v>5</v>
      </c>
      <c r="B8" s="121"/>
      <c r="C8" s="121"/>
    </row>
    <row r="9" spans="1:3" ht="15" x14ac:dyDescent="0.2">
      <c r="A9" s="121" t="s">
        <v>6</v>
      </c>
      <c r="B9" s="121"/>
      <c r="C9" s="121"/>
    </row>
    <row r="10" spans="1:3" ht="15" x14ac:dyDescent="0.2">
      <c r="A10" s="121" t="s">
        <v>7</v>
      </c>
      <c r="B10" s="121"/>
      <c r="C10" s="121"/>
    </row>
    <row r="12" spans="1:3" ht="18.75" x14ac:dyDescent="0.2">
      <c r="A12" s="122" t="s">
        <v>8</v>
      </c>
      <c r="B12" s="122"/>
      <c r="C12" s="122"/>
    </row>
    <row r="13" spans="1:3" ht="18.75" x14ac:dyDescent="0.2">
      <c r="A13" s="122" t="s">
        <v>9</v>
      </c>
      <c r="B13" s="122"/>
      <c r="C13" s="122"/>
    </row>
    <row r="14" spans="1:3" ht="18.75" x14ac:dyDescent="0.2">
      <c r="A14" s="122" t="s">
        <v>10</v>
      </c>
      <c r="B14" s="122"/>
      <c r="C14" s="122"/>
    </row>
    <row r="16" spans="1:3" ht="15" x14ac:dyDescent="0.2">
      <c r="A16" s="123" t="s">
        <v>11</v>
      </c>
      <c r="B16" s="123"/>
      <c r="C16" s="123"/>
    </row>
    <row r="18" spans="1:3" ht="18.75" x14ac:dyDescent="0.3">
      <c r="A18" s="2" t="s">
        <v>12</v>
      </c>
      <c r="B18" s="2" t="s">
        <v>19</v>
      </c>
      <c r="C18" s="2" t="s">
        <v>27</v>
      </c>
    </row>
    <row r="19" spans="1:3" ht="37.5" x14ac:dyDescent="0.3">
      <c r="A19" s="3" t="s">
        <v>13</v>
      </c>
      <c r="B19" s="4" t="s">
        <v>20</v>
      </c>
      <c r="C19" s="54">
        <f>C20+C21+C22+C23+C24+C25+C27</f>
        <v>9242494</v>
      </c>
    </row>
    <row r="20" spans="1:3" ht="18.75" x14ac:dyDescent="0.3">
      <c r="A20" s="6" t="s">
        <v>14</v>
      </c>
      <c r="B20" s="7" t="s">
        <v>21</v>
      </c>
      <c r="C20" s="105">
        <v>1665000</v>
      </c>
    </row>
    <row r="21" spans="1:3" ht="150" x14ac:dyDescent="0.2">
      <c r="A21" s="8" t="s">
        <v>522</v>
      </c>
      <c r="B21" s="8" t="s">
        <v>22</v>
      </c>
      <c r="C21" s="102" t="s">
        <v>28</v>
      </c>
    </row>
    <row r="22" spans="1:3" ht="18.75" x14ac:dyDescent="0.3">
      <c r="A22" s="7" t="s">
        <v>15</v>
      </c>
      <c r="B22" s="7" t="s">
        <v>23</v>
      </c>
      <c r="C22" s="103" t="s">
        <v>29</v>
      </c>
    </row>
    <row r="23" spans="1:3" ht="75" x14ac:dyDescent="0.3">
      <c r="A23" s="7" t="s">
        <v>16</v>
      </c>
      <c r="B23" s="9" t="s">
        <v>24</v>
      </c>
      <c r="C23" s="102" t="s">
        <v>30</v>
      </c>
    </row>
    <row r="24" spans="1:3" ht="56.25" x14ac:dyDescent="0.3">
      <c r="A24" s="7" t="s">
        <v>17</v>
      </c>
      <c r="B24" s="10" t="s">
        <v>25</v>
      </c>
      <c r="C24" s="102" t="s">
        <v>31</v>
      </c>
    </row>
    <row r="25" spans="1:3" ht="18.75" x14ac:dyDescent="0.2">
      <c r="A25" s="124" t="s">
        <v>18</v>
      </c>
      <c r="B25" s="7" t="s">
        <v>26</v>
      </c>
      <c r="C25" s="126" t="s">
        <v>32</v>
      </c>
    </row>
    <row r="26" spans="1:3" ht="37.5" x14ac:dyDescent="0.3">
      <c r="A26" s="125"/>
      <c r="B26" s="9" t="s">
        <v>41</v>
      </c>
      <c r="C26" s="127"/>
    </row>
    <row r="27" spans="1:3" ht="112.5" x14ac:dyDescent="0.3">
      <c r="A27" s="12" t="s">
        <v>33</v>
      </c>
      <c r="B27" s="9" t="s">
        <v>42</v>
      </c>
      <c r="C27" s="99" t="s">
        <v>48</v>
      </c>
    </row>
    <row r="28" spans="1:3" ht="18.75" x14ac:dyDescent="0.3">
      <c r="A28" s="13" t="s">
        <v>34</v>
      </c>
      <c r="B28" s="3" t="s">
        <v>43</v>
      </c>
      <c r="C28" s="104">
        <f>C29+C30+C31+C32+C33</f>
        <v>27480240</v>
      </c>
    </row>
    <row r="29" spans="1:3" ht="37.5" x14ac:dyDescent="0.3">
      <c r="A29" s="12" t="s">
        <v>35</v>
      </c>
      <c r="B29" s="14" t="s">
        <v>44</v>
      </c>
      <c r="C29" s="101" t="s">
        <v>49</v>
      </c>
    </row>
    <row r="30" spans="1:3" ht="18.75" x14ac:dyDescent="0.2">
      <c r="A30" s="12" t="s">
        <v>36</v>
      </c>
      <c r="B30" s="7" t="s">
        <v>45</v>
      </c>
      <c r="C30" s="101" t="s">
        <v>50</v>
      </c>
    </row>
    <row r="31" spans="1:3" ht="37.5" x14ac:dyDescent="0.3">
      <c r="A31" s="12" t="s">
        <v>37</v>
      </c>
      <c r="B31" s="9" t="s">
        <v>46</v>
      </c>
      <c r="C31" s="99" t="s">
        <v>51</v>
      </c>
    </row>
    <row r="32" spans="1:3" ht="18.75" x14ac:dyDescent="0.2">
      <c r="A32" s="12" t="s">
        <v>38</v>
      </c>
      <c r="B32" s="7" t="s">
        <v>47</v>
      </c>
      <c r="C32" s="101" t="s">
        <v>52</v>
      </c>
    </row>
    <row r="33" spans="1:3" ht="37.5" x14ac:dyDescent="0.3">
      <c r="A33" s="12" t="s">
        <v>39</v>
      </c>
      <c r="B33" s="48" t="s">
        <v>523</v>
      </c>
      <c r="C33" s="100" t="s">
        <v>53</v>
      </c>
    </row>
    <row r="34" spans="1:3" ht="18.75" x14ac:dyDescent="0.2">
      <c r="A34" s="15" t="s">
        <v>40</v>
      </c>
      <c r="B34" s="11"/>
      <c r="C34" s="54">
        <f>C19+C28</f>
        <v>36722734</v>
      </c>
    </row>
    <row r="36" spans="1:3" ht="18.75" x14ac:dyDescent="0.2">
      <c r="A36" s="1" t="s">
        <v>54</v>
      </c>
    </row>
    <row r="37" spans="1:3" ht="18.75" x14ac:dyDescent="0.2">
      <c r="A37" s="1" t="s">
        <v>6</v>
      </c>
      <c r="C37" s="50" t="s">
        <v>532</v>
      </c>
    </row>
    <row r="39" spans="1:3" ht="18.75" x14ac:dyDescent="0.2">
      <c r="A39" s="1"/>
    </row>
  </sheetData>
  <mergeCells count="14">
    <mergeCell ref="A13:C13"/>
    <mergeCell ref="A14:C14"/>
    <mergeCell ref="A16:C16"/>
    <mergeCell ref="A25:A26"/>
    <mergeCell ref="C25:C26"/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view="pageBreakPreview" topLeftCell="A13" zoomScaleNormal="100" zoomScaleSheetLayoutView="100" workbookViewId="0">
      <selection activeCell="C28" sqref="C28"/>
    </sheetView>
  </sheetViews>
  <sheetFormatPr defaultRowHeight="12.75" x14ac:dyDescent="0.2"/>
  <cols>
    <col min="1" max="1" width="29.5703125" customWidth="1"/>
    <col min="2" max="2" width="53.28515625" customWidth="1"/>
    <col min="3" max="3" width="21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21" t="s">
        <v>56</v>
      </c>
      <c r="B2" s="121"/>
      <c r="C2" s="121"/>
    </row>
    <row r="3" spans="1:3" ht="15" x14ac:dyDescent="0.2">
      <c r="A3" s="121" t="s">
        <v>2</v>
      </c>
      <c r="B3" s="121"/>
      <c r="C3" s="121"/>
    </row>
    <row r="4" spans="1:3" ht="15" x14ac:dyDescent="0.2">
      <c r="A4" s="121" t="s">
        <v>3</v>
      </c>
      <c r="B4" s="121"/>
      <c r="C4" s="121"/>
    </row>
    <row r="5" spans="1:3" ht="15" x14ac:dyDescent="0.2">
      <c r="A5" s="121" t="s">
        <v>530</v>
      </c>
      <c r="B5" s="121"/>
      <c r="C5" s="121"/>
    </row>
    <row r="6" spans="1:3" x14ac:dyDescent="0.2">
      <c r="A6" s="47"/>
      <c r="B6" s="47"/>
      <c r="C6" s="47"/>
    </row>
    <row r="7" spans="1:3" ht="15" x14ac:dyDescent="0.2">
      <c r="A7" s="121" t="s">
        <v>57</v>
      </c>
      <c r="B7" s="121"/>
      <c r="C7" s="121"/>
    </row>
    <row r="8" spans="1:3" ht="15" x14ac:dyDescent="0.2">
      <c r="A8" s="121" t="s">
        <v>5</v>
      </c>
      <c r="B8" s="121"/>
      <c r="C8" s="121"/>
    </row>
    <row r="9" spans="1:3" ht="15" x14ac:dyDescent="0.2">
      <c r="A9" s="121" t="s">
        <v>6</v>
      </c>
      <c r="B9" s="121"/>
      <c r="C9" s="121"/>
    </row>
    <row r="10" spans="1:3" ht="15" x14ac:dyDescent="0.2">
      <c r="A10" s="121" t="s">
        <v>7</v>
      </c>
      <c r="B10" s="121"/>
      <c r="C10" s="121"/>
    </row>
    <row r="12" spans="1:3" ht="18.75" x14ac:dyDescent="0.2">
      <c r="A12" s="122" t="s">
        <v>58</v>
      </c>
      <c r="B12" s="122"/>
      <c r="C12" s="122"/>
    </row>
    <row r="13" spans="1:3" ht="18.75" x14ac:dyDescent="0.2">
      <c r="A13" s="122" t="s">
        <v>59</v>
      </c>
      <c r="B13" s="122"/>
      <c r="C13" s="122"/>
    </row>
    <row r="14" spans="1:3" ht="18.75" x14ac:dyDescent="0.2">
      <c r="A14" s="122" t="s">
        <v>6</v>
      </c>
      <c r="B14" s="122"/>
      <c r="C14" s="122"/>
    </row>
    <row r="15" spans="1:3" ht="18.75" x14ac:dyDescent="0.2">
      <c r="A15" s="122" t="s">
        <v>60</v>
      </c>
      <c r="B15" s="122"/>
      <c r="C15" s="122"/>
    </row>
    <row r="17" spans="1:3" ht="15" x14ac:dyDescent="0.2">
      <c r="A17" s="123" t="s">
        <v>61</v>
      </c>
      <c r="B17" s="123"/>
      <c r="C17" s="123"/>
    </row>
    <row r="18" spans="1:3" ht="18.75" x14ac:dyDescent="0.3">
      <c r="A18" s="16" t="s">
        <v>12</v>
      </c>
      <c r="B18" s="16" t="s">
        <v>19</v>
      </c>
      <c r="C18" s="16" t="s">
        <v>27</v>
      </c>
    </row>
    <row r="19" spans="1:3" ht="18.75" x14ac:dyDescent="0.3">
      <c r="A19" s="13" t="s">
        <v>62</v>
      </c>
      <c r="B19" s="13" t="s">
        <v>43</v>
      </c>
      <c r="C19" s="52">
        <f>C20+C21+C22+C23+C24+C25</f>
        <v>26880240</v>
      </c>
    </row>
    <row r="20" spans="1:3" ht="37.5" x14ac:dyDescent="0.3">
      <c r="A20" s="12" t="s">
        <v>63</v>
      </c>
      <c r="B20" s="14" t="s">
        <v>68</v>
      </c>
      <c r="C20" s="53" t="s">
        <v>49</v>
      </c>
    </row>
    <row r="21" spans="1:3" ht="57.75" customHeight="1" x14ac:dyDescent="0.3">
      <c r="A21" s="12" t="s">
        <v>528</v>
      </c>
      <c r="B21" s="14" t="s">
        <v>529</v>
      </c>
      <c r="C21" s="53">
        <v>7103000</v>
      </c>
    </row>
    <row r="22" spans="1:3" ht="37.5" x14ac:dyDescent="0.2">
      <c r="A22" s="12" t="s">
        <v>64</v>
      </c>
      <c r="B22" s="18" t="s">
        <v>69</v>
      </c>
      <c r="C22" s="53">
        <v>13029740</v>
      </c>
    </row>
    <row r="23" spans="1:3" ht="75" x14ac:dyDescent="0.3">
      <c r="A23" s="12" t="s">
        <v>65</v>
      </c>
      <c r="B23" s="9" t="s">
        <v>70</v>
      </c>
      <c r="C23" s="53" t="s">
        <v>73</v>
      </c>
    </row>
    <row r="24" spans="1:3" ht="56.25" x14ac:dyDescent="0.3">
      <c r="A24" s="12" t="s">
        <v>66</v>
      </c>
      <c r="B24" s="14" t="s">
        <v>71</v>
      </c>
      <c r="C24" s="53" t="s">
        <v>74</v>
      </c>
    </row>
    <row r="25" spans="1:3" ht="56.25" x14ac:dyDescent="0.2">
      <c r="A25" s="12" t="s">
        <v>67</v>
      </c>
      <c r="B25" s="8" t="s">
        <v>72</v>
      </c>
      <c r="C25" s="53" t="s">
        <v>52</v>
      </c>
    </row>
    <row r="27" spans="1:3" ht="18.75" x14ac:dyDescent="0.2">
      <c r="A27" s="1" t="s">
        <v>54</v>
      </c>
    </row>
    <row r="28" spans="1:3" ht="18.75" x14ac:dyDescent="0.2">
      <c r="A28" s="1" t="s">
        <v>6</v>
      </c>
      <c r="C28" s="50" t="s">
        <v>532</v>
      </c>
    </row>
    <row r="30" spans="1:3" ht="18.75" x14ac:dyDescent="0.2">
      <c r="A30" s="1"/>
    </row>
  </sheetData>
  <mergeCells count="13">
    <mergeCell ref="A13:C13"/>
    <mergeCell ref="A14:C14"/>
    <mergeCell ref="A15:C15"/>
    <mergeCell ref="A17:C17"/>
    <mergeCell ref="A2:C2"/>
    <mergeCell ref="A3:C3"/>
    <mergeCell ref="A4:C4"/>
    <mergeCell ref="A5:C5"/>
    <mergeCell ref="A7:C7"/>
    <mergeCell ref="A8:C8"/>
    <mergeCell ref="A9:C9"/>
    <mergeCell ref="A10:C10"/>
    <mergeCell ref="A12:C12"/>
  </mergeCells>
  <pageMargins left="0.7" right="0.7" top="0.75" bottom="0.75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3"/>
  <sheetViews>
    <sheetView view="pageBreakPreview" topLeftCell="A37" zoomScale="91" zoomScaleNormal="100" zoomScaleSheetLayoutView="91" workbookViewId="0">
      <selection activeCell="D53" sqref="D53"/>
    </sheetView>
  </sheetViews>
  <sheetFormatPr defaultRowHeight="12.75" x14ac:dyDescent="0.2"/>
  <cols>
    <col min="1" max="1" width="6.85546875" customWidth="1"/>
    <col min="2" max="2" width="60.42578125" customWidth="1"/>
    <col min="3" max="3" width="19.7109375" customWidth="1"/>
    <col min="4" max="4" width="23.140625" customWidth="1"/>
    <col min="5" max="5" width="17" customWidth="1"/>
    <col min="6" max="6" width="8.42578125" customWidth="1"/>
    <col min="7" max="7" width="20.42578125" customWidth="1"/>
  </cols>
  <sheetData>
    <row r="2" spans="1:4" ht="15" x14ac:dyDescent="0.2">
      <c r="A2" s="121" t="s">
        <v>4</v>
      </c>
      <c r="B2" s="121"/>
      <c r="C2" s="121"/>
      <c r="D2" s="121"/>
    </row>
    <row r="3" spans="1:4" ht="15" x14ac:dyDescent="0.2">
      <c r="A3" s="121" t="s">
        <v>2</v>
      </c>
      <c r="B3" s="121"/>
      <c r="C3" s="121"/>
      <c r="D3" s="121"/>
    </row>
    <row r="4" spans="1:4" ht="15" x14ac:dyDescent="0.2">
      <c r="A4" s="121" t="s">
        <v>3</v>
      </c>
      <c r="B4" s="121"/>
      <c r="C4" s="121"/>
      <c r="D4" s="121"/>
    </row>
    <row r="5" spans="1:4" ht="15" x14ac:dyDescent="0.2">
      <c r="A5" s="121" t="s">
        <v>531</v>
      </c>
      <c r="B5" s="121"/>
      <c r="C5" s="121"/>
      <c r="D5" s="121"/>
    </row>
    <row r="6" spans="1:4" x14ac:dyDescent="0.2">
      <c r="A6" s="47"/>
      <c r="B6" s="47"/>
      <c r="C6" s="47"/>
      <c r="D6" s="47"/>
    </row>
    <row r="7" spans="1:4" ht="15" x14ac:dyDescent="0.2">
      <c r="A7" s="121" t="s">
        <v>75</v>
      </c>
      <c r="B7" s="121"/>
      <c r="C7" s="121"/>
      <c r="D7" s="121"/>
    </row>
    <row r="8" spans="1:4" ht="15" x14ac:dyDescent="0.2">
      <c r="A8" s="121" t="s">
        <v>5</v>
      </c>
      <c r="B8" s="121"/>
      <c r="C8" s="121"/>
      <c r="D8" s="121"/>
    </row>
    <row r="9" spans="1:4" ht="15" x14ac:dyDescent="0.2">
      <c r="A9" s="121" t="s">
        <v>6</v>
      </c>
      <c r="B9" s="121"/>
      <c r="C9" s="121"/>
      <c r="D9" s="121"/>
    </row>
    <row r="10" spans="1:4" ht="15" x14ac:dyDescent="0.2">
      <c r="A10" s="121" t="s">
        <v>7</v>
      </c>
      <c r="B10" s="121"/>
      <c r="C10" s="121"/>
      <c r="D10" s="121"/>
    </row>
    <row r="12" spans="1:4" ht="18.75" x14ac:dyDescent="0.2">
      <c r="A12" s="122" t="s">
        <v>76</v>
      </c>
      <c r="B12" s="122"/>
      <c r="C12" s="122"/>
      <c r="D12" s="122"/>
    </row>
    <row r="13" spans="1:4" ht="18.75" x14ac:dyDescent="0.2">
      <c r="A13" s="122" t="s">
        <v>77</v>
      </c>
      <c r="B13" s="122"/>
      <c r="C13" s="122"/>
      <c r="D13" s="122"/>
    </row>
    <row r="15" spans="1:4" ht="56.25" x14ac:dyDescent="0.2">
      <c r="A15" s="20" t="s">
        <v>78</v>
      </c>
      <c r="B15" s="21" t="s">
        <v>82</v>
      </c>
      <c r="C15" s="8" t="s">
        <v>96</v>
      </c>
      <c r="D15" s="22" t="s">
        <v>110</v>
      </c>
    </row>
    <row r="16" spans="1:4" ht="18.75" x14ac:dyDescent="0.2">
      <c r="A16" s="23" t="s">
        <v>79</v>
      </c>
      <c r="B16" s="24" t="s">
        <v>83</v>
      </c>
      <c r="C16" s="25" t="s">
        <v>97</v>
      </c>
      <c r="D16" s="54">
        <f>D17+D18+D19+D20+D21+D22</f>
        <v>4887800</v>
      </c>
    </row>
    <row r="17" spans="1:4" ht="56.25" x14ac:dyDescent="0.3">
      <c r="A17" s="26"/>
      <c r="B17" s="9" t="s">
        <v>84</v>
      </c>
      <c r="C17" s="21" t="s">
        <v>98</v>
      </c>
      <c r="D17" s="55" t="s">
        <v>111</v>
      </c>
    </row>
    <row r="18" spans="1:4" ht="75" x14ac:dyDescent="0.3">
      <c r="A18" s="26"/>
      <c r="B18" s="9" t="s">
        <v>85</v>
      </c>
      <c r="C18" s="21" t="s">
        <v>99</v>
      </c>
      <c r="D18" s="55">
        <v>3808529</v>
      </c>
    </row>
    <row r="19" spans="1:4" ht="56.25" x14ac:dyDescent="0.3">
      <c r="A19" s="26"/>
      <c r="B19" s="9" t="s">
        <v>86</v>
      </c>
      <c r="C19" s="21" t="s">
        <v>100</v>
      </c>
      <c r="D19" s="55" t="s">
        <v>112</v>
      </c>
    </row>
    <row r="20" spans="1:4" ht="37.5" x14ac:dyDescent="0.2">
      <c r="A20" s="26"/>
      <c r="B20" s="7" t="s">
        <v>87</v>
      </c>
      <c r="C20" s="21" t="s">
        <v>101</v>
      </c>
      <c r="D20" s="55" t="s">
        <v>113</v>
      </c>
    </row>
    <row r="21" spans="1:4" ht="18.75" x14ac:dyDescent="0.3">
      <c r="A21" s="26"/>
      <c r="B21" s="7" t="s">
        <v>88</v>
      </c>
      <c r="C21" s="16" t="s">
        <v>102</v>
      </c>
      <c r="D21" s="55" t="s">
        <v>114</v>
      </c>
    </row>
    <row r="22" spans="1:4" ht="18.75" x14ac:dyDescent="0.3">
      <c r="A22" s="26"/>
      <c r="B22" s="7" t="s">
        <v>89</v>
      </c>
      <c r="C22" s="21" t="s">
        <v>103</v>
      </c>
      <c r="D22" s="56" t="s">
        <v>115</v>
      </c>
    </row>
    <row r="23" spans="1:4" ht="18.75" x14ac:dyDescent="0.2">
      <c r="A23" s="23" t="s">
        <v>80</v>
      </c>
      <c r="B23" s="27" t="s">
        <v>90</v>
      </c>
      <c r="C23" s="25" t="s">
        <v>104</v>
      </c>
      <c r="D23" s="52" t="str">
        <f>D24</f>
        <v>221 700,00</v>
      </c>
    </row>
    <row r="24" spans="1:4" ht="18.75" x14ac:dyDescent="0.2">
      <c r="A24" s="26"/>
      <c r="B24" s="7" t="s">
        <v>91</v>
      </c>
      <c r="C24" s="21" t="s">
        <v>105</v>
      </c>
      <c r="D24" s="55" t="s">
        <v>116</v>
      </c>
    </row>
    <row r="25" spans="1:4" ht="37.5" x14ac:dyDescent="0.3">
      <c r="A25" s="17" t="s">
        <v>81</v>
      </c>
      <c r="B25" s="28" t="s">
        <v>92</v>
      </c>
      <c r="C25" s="4" t="s">
        <v>106</v>
      </c>
      <c r="D25" s="54">
        <f>D26+D27+D28</f>
        <v>1020500</v>
      </c>
    </row>
    <row r="26" spans="1:4" ht="56.25" x14ac:dyDescent="0.3">
      <c r="A26" s="26"/>
      <c r="B26" s="9" t="s">
        <v>93</v>
      </c>
      <c r="C26" s="21" t="s">
        <v>107</v>
      </c>
      <c r="D26" s="55">
        <v>986000</v>
      </c>
    </row>
    <row r="27" spans="1:4" ht="18.75" x14ac:dyDescent="0.3">
      <c r="A27" s="26"/>
      <c r="B27" s="7" t="s">
        <v>94</v>
      </c>
      <c r="C27" s="21" t="s">
        <v>108</v>
      </c>
      <c r="D27" s="56" t="s">
        <v>117</v>
      </c>
    </row>
    <row r="28" spans="1:4" ht="56.25" x14ac:dyDescent="0.2">
      <c r="A28" s="26"/>
      <c r="B28" s="8" t="s">
        <v>95</v>
      </c>
      <c r="C28" s="21" t="s">
        <v>109</v>
      </c>
      <c r="D28" s="55" t="s">
        <v>118</v>
      </c>
    </row>
    <row r="29" spans="1:4" ht="18.75" x14ac:dyDescent="0.2">
      <c r="A29" s="5" t="s">
        <v>119</v>
      </c>
      <c r="B29" s="24" t="s">
        <v>126</v>
      </c>
      <c r="C29" s="4" t="s">
        <v>148</v>
      </c>
      <c r="D29" s="54">
        <f>D30+D31+D32+D33+D34+D35</f>
        <v>16854434</v>
      </c>
    </row>
    <row r="30" spans="1:4" ht="18.75" x14ac:dyDescent="0.2">
      <c r="A30" s="26"/>
      <c r="B30" s="7" t="s">
        <v>127</v>
      </c>
      <c r="C30" s="21" t="s">
        <v>149</v>
      </c>
      <c r="D30" s="53" t="s">
        <v>169</v>
      </c>
    </row>
    <row r="31" spans="1:4" ht="18.75" x14ac:dyDescent="0.2">
      <c r="A31" s="26"/>
      <c r="B31" s="7" t="s">
        <v>128</v>
      </c>
      <c r="C31" s="21" t="s">
        <v>150</v>
      </c>
      <c r="D31" s="55" t="s">
        <v>170</v>
      </c>
    </row>
    <row r="32" spans="1:4" ht="18.75" x14ac:dyDescent="0.2">
      <c r="A32" s="26"/>
      <c r="B32" s="7" t="s">
        <v>129</v>
      </c>
      <c r="C32" s="21" t="s">
        <v>151</v>
      </c>
      <c r="D32" s="53" t="s">
        <v>169</v>
      </c>
    </row>
    <row r="33" spans="1:4" ht="18.75" x14ac:dyDescent="0.2">
      <c r="A33" s="26"/>
      <c r="B33" s="7" t="s">
        <v>130</v>
      </c>
      <c r="C33" s="21" t="s">
        <v>152</v>
      </c>
      <c r="D33" s="53" t="s">
        <v>169</v>
      </c>
    </row>
    <row r="34" spans="1:4" ht="18.75" x14ac:dyDescent="0.2">
      <c r="A34" s="26"/>
      <c r="B34" s="7" t="s">
        <v>131</v>
      </c>
      <c r="C34" s="21" t="s">
        <v>153</v>
      </c>
      <c r="D34" s="55">
        <v>15366394</v>
      </c>
    </row>
    <row r="35" spans="1:4" ht="37.5" x14ac:dyDescent="0.2">
      <c r="A35" s="26"/>
      <c r="B35" s="7" t="s">
        <v>132</v>
      </c>
      <c r="C35" s="21" t="s">
        <v>154</v>
      </c>
      <c r="D35" s="53" t="s">
        <v>169</v>
      </c>
    </row>
    <row r="36" spans="1:4" ht="18.75" x14ac:dyDescent="0.2">
      <c r="A36" s="5" t="s">
        <v>120</v>
      </c>
      <c r="B36" s="24" t="s">
        <v>133</v>
      </c>
      <c r="C36" s="4" t="s">
        <v>155</v>
      </c>
      <c r="D36" s="54">
        <f>D37+D38+D39</f>
        <v>9700300</v>
      </c>
    </row>
    <row r="37" spans="1:4" ht="18.75" x14ac:dyDescent="0.2">
      <c r="A37" s="26"/>
      <c r="B37" s="7" t="s">
        <v>134</v>
      </c>
      <c r="C37" s="21" t="s">
        <v>156</v>
      </c>
      <c r="D37" s="55">
        <v>9358000</v>
      </c>
    </row>
    <row r="38" spans="1:4" ht="18.75" x14ac:dyDescent="0.2">
      <c r="A38" s="26"/>
      <c r="B38" s="7" t="s">
        <v>135</v>
      </c>
      <c r="C38" s="21" t="s">
        <v>157</v>
      </c>
      <c r="D38" s="55">
        <v>339800</v>
      </c>
    </row>
    <row r="39" spans="1:4" ht="37.5" x14ac:dyDescent="0.3">
      <c r="A39" s="26"/>
      <c r="B39" s="14" t="s">
        <v>136</v>
      </c>
      <c r="C39" s="21" t="s">
        <v>158</v>
      </c>
      <c r="D39" s="55" t="s">
        <v>171</v>
      </c>
    </row>
    <row r="40" spans="1:4" ht="18.75" x14ac:dyDescent="0.3">
      <c r="A40" s="17" t="s">
        <v>121</v>
      </c>
      <c r="B40" s="29" t="s">
        <v>137</v>
      </c>
      <c r="C40" s="25" t="s">
        <v>159</v>
      </c>
      <c r="D40" s="57">
        <f>D41</f>
        <v>60000</v>
      </c>
    </row>
    <row r="41" spans="1:4" ht="18.75" x14ac:dyDescent="0.2">
      <c r="A41" s="26"/>
      <c r="B41" s="12" t="s">
        <v>138</v>
      </c>
      <c r="C41" s="21" t="s">
        <v>160</v>
      </c>
      <c r="D41" s="53">
        <v>60000</v>
      </c>
    </row>
    <row r="42" spans="1:4" ht="18.75" x14ac:dyDescent="0.2">
      <c r="A42" s="5" t="s">
        <v>122</v>
      </c>
      <c r="B42" s="15" t="s">
        <v>139</v>
      </c>
      <c r="C42" s="25" t="s">
        <v>161</v>
      </c>
      <c r="D42" s="54">
        <f>D43</f>
        <v>4519800</v>
      </c>
    </row>
    <row r="43" spans="1:4" ht="18.75" x14ac:dyDescent="0.3">
      <c r="A43" s="26"/>
      <c r="B43" s="12" t="s">
        <v>140</v>
      </c>
      <c r="C43" s="16" t="s">
        <v>162</v>
      </c>
      <c r="D43" s="55">
        <v>4519800</v>
      </c>
    </row>
    <row r="44" spans="1:4" ht="18.75" x14ac:dyDescent="0.3">
      <c r="A44" s="17" t="s">
        <v>123</v>
      </c>
      <c r="B44" s="29" t="s">
        <v>141</v>
      </c>
      <c r="C44" s="2" t="s">
        <v>163</v>
      </c>
      <c r="D44" s="52" t="str">
        <f>D45</f>
        <v>500 000,00</v>
      </c>
    </row>
    <row r="45" spans="1:4" ht="18.75" x14ac:dyDescent="0.2">
      <c r="A45" s="26"/>
      <c r="B45" s="12" t="s">
        <v>142</v>
      </c>
      <c r="C45" s="21" t="s">
        <v>164</v>
      </c>
      <c r="D45" s="55" t="s">
        <v>172</v>
      </c>
    </row>
    <row r="46" spans="1:4" ht="18.75" x14ac:dyDescent="0.2">
      <c r="A46" s="23" t="s">
        <v>124</v>
      </c>
      <c r="B46" s="29" t="s">
        <v>143</v>
      </c>
      <c r="C46" s="25" t="s">
        <v>165</v>
      </c>
      <c r="D46" s="52">
        <f>D47</f>
        <v>110000</v>
      </c>
    </row>
    <row r="47" spans="1:4" ht="18.75" x14ac:dyDescent="0.3">
      <c r="A47" s="26"/>
      <c r="B47" s="30" t="s">
        <v>144</v>
      </c>
      <c r="C47" s="16" t="s">
        <v>166</v>
      </c>
      <c r="D47" s="56">
        <v>110000</v>
      </c>
    </row>
    <row r="48" spans="1:4" ht="37.5" x14ac:dyDescent="0.2">
      <c r="A48" s="23" t="s">
        <v>125</v>
      </c>
      <c r="B48" s="31" t="s">
        <v>145</v>
      </c>
      <c r="C48" s="4" t="s">
        <v>167</v>
      </c>
      <c r="D48" s="54">
        <f>D49</f>
        <v>1000</v>
      </c>
    </row>
    <row r="49" spans="1:4" ht="37.5" x14ac:dyDescent="0.2">
      <c r="A49" s="26"/>
      <c r="B49" s="18" t="s">
        <v>146</v>
      </c>
      <c r="C49" s="21" t="s">
        <v>168</v>
      </c>
      <c r="D49" s="53">
        <v>1000</v>
      </c>
    </row>
    <row r="50" spans="1:4" ht="18.75" x14ac:dyDescent="0.2">
      <c r="A50" s="26"/>
      <c r="B50" s="15" t="s">
        <v>147</v>
      </c>
      <c r="C50" s="32"/>
      <c r="D50" s="54">
        <f>D16+D23+D25+D29+D36+D40+D42+D44+D46+D48</f>
        <v>37875534</v>
      </c>
    </row>
    <row r="52" spans="1:4" ht="18.75" x14ac:dyDescent="0.2">
      <c r="A52" s="1" t="s">
        <v>54</v>
      </c>
    </row>
    <row r="53" spans="1:4" ht="18.75" x14ac:dyDescent="0.2">
      <c r="A53" s="1" t="s">
        <v>6</v>
      </c>
      <c r="D53" s="50" t="s">
        <v>532</v>
      </c>
    </row>
  </sheetData>
  <mergeCells count="10">
    <mergeCell ref="A13:D13"/>
    <mergeCell ref="A2:D2"/>
    <mergeCell ref="A3:D3"/>
    <mergeCell ref="A4:D4"/>
    <mergeCell ref="A5:D5"/>
    <mergeCell ref="A7:D7"/>
    <mergeCell ref="A8:D8"/>
    <mergeCell ref="A9:D9"/>
    <mergeCell ref="A10:D10"/>
    <mergeCell ref="A12:D12"/>
  </mergeCells>
  <pageMargins left="0.7" right="0.7" top="0.75" bottom="0.75" header="0.3" footer="0.3"/>
  <pageSetup paperSize="9" scale="81" orientation="portrait" verticalDpi="0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2"/>
  <sheetViews>
    <sheetView view="pageBreakPreview" topLeftCell="A157" zoomScaleNormal="100" zoomScaleSheetLayoutView="100" workbookViewId="0">
      <selection activeCell="D160" sqref="D160"/>
    </sheetView>
  </sheetViews>
  <sheetFormatPr defaultRowHeight="12.75" x14ac:dyDescent="0.2"/>
  <cols>
    <col min="1" max="1" width="46.42578125" customWidth="1"/>
    <col min="2" max="2" width="5.42578125" customWidth="1"/>
    <col min="3" max="3" width="5.28515625" customWidth="1"/>
    <col min="4" max="4" width="5.140625" customWidth="1"/>
    <col min="5" max="5" width="9.28515625" customWidth="1"/>
    <col min="6" max="6" width="6.140625" customWidth="1"/>
    <col min="7" max="7" width="22.140625" customWidth="1"/>
  </cols>
  <sheetData>
    <row r="2" spans="1:7" ht="15" x14ac:dyDescent="0.2">
      <c r="A2" s="121" t="s">
        <v>57</v>
      </c>
      <c r="B2" s="121"/>
      <c r="C2" s="121"/>
      <c r="D2" s="121"/>
      <c r="E2" s="121"/>
      <c r="F2" s="121"/>
      <c r="G2" s="121"/>
    </row>
    <row r="3" spans="1:7" ht="15" x14ac:dyDescent="0.2">
      <c r="A3" s="121" t="s">
        <v>2</v>
      </c>
      <c r="B3" s="121"/>
      <c r="C3" s="121"/>
      <c r="D3" s="121"/>
      <c r="E3" s="121"/>
      <c r="F3" s="121"/>
      <c r="G3" s="121"/>
    </row>
    <row r="4" spans="1:7" ht="15" x14ac:dyDescent="0.2">
      <c r="A4" s="121" t="s">
        <v>3</v>
      </c>
      <c r="B4" s="121"/>
      <c r="C4" s="121"/>
      <c r="D4" s="121"/>
      <c r="E4" s="121"/>
      <c r="F4" s="121"/>
      <c r="G4" s="121"/>
    </row>
    <row r="5" spans="1:7" ht="15" x14ac:dyDescent="0.2">
      <c r="A5" s="121" t="s">
        <v>530</v>
      </c>
      <c r="B5" s="121"/>
      <c r="C5" s="121"/>
      <c r="D5" s="121"/>
      <c r="E5" s="121"/>
      <c r="F5" s="121"/>
      <c r="G5" s="121"/>
    </row>
    <row r="6" spans="1:7" x14ac:dyDescent="0.2">
      <c r="A6" s="47"/>
      <c r="B6" s="47"/>
      <c r="C6" s="47"/>
      <c r="D6" s="47"/>
      <c r="E6" s="47"/>
      <c r="F6" s="47"/>
      <c r="G6" s="47"/>
    </row>
    <row r="7" spans="1:7" ht="15" x14ac:dyDescent="0.2">
      <c r="A7" s="121" t="s">
        <v>173</v>
      </c>
      <c r="B7" s="121"/>
      <c r="C7" s="121"/>
      <c r="D7" s="121"/>
      <c r="E7" s="121"/>
      <c r="F7" s="121"/>
      <c r="G7" s="121"/>
    </row>
    <row r="8" spans="1:7" ht="15" x14ac:dyDescent="0.2">
      <c r="A8" s="121" t="s">
        <v>5</v>
      </c>
      <c r="B8" s="121"/>
      <c r="C8" s="121"/>
      <c r="D8" s="121"/>
      <c r="E8" s="121"/>
      <c r="F8" s="121"/>
      <c r="G8" s="121"/>
    </row>
    <row r="9" spans="1:7" ht="15" x14ac:dyDescent="0.2">
      <c r="A9" s="121" t="s">
        <v>6</v>
      </c>
      <c r="B9" s="121"/>
      <c r="C9" s="121"/>
      <c r="D9" s="121"/>
      <c r="E9" s="121"/>
      <c r="F9" s="121"/>
      <c r="G9" s="121"/>
    </row>
    <row r="10" spans="1:7" ht="15" x14ac:dyDescent="0.2">
      <c r="A10" s="121" t="s">
        <v>7</v>
      </c>
      <c r="B10" s="121"/>
      <c r="C10" s="121"/>
      <c r="D10" s="121"/>
      <c r="E10" s="121"/>
      <c r="F10" s="121"/>
      <c r="G10" s="121"/>
    </row>
    <row r="12" spans="1:7" ht="18.75" x14ac:dyDescent="0.2">
      <c r="A12" s="122" t="s">
        <v>174</v>
      </c>
      <c r="B12" s="122"/>
      <c r="C12" s="122"/>
      <c r="D12" s="122"/>
      <c r="E12" s="122"/>
      <c r="F12" s="122"/>
      <c r="G12" s="122"/>
    </row>
    <row r="13" spans="1:7" ht="18.75" x14ac:dyDescent="0.2">
      <c r="A13" s="122" t="s">
        <v>175</v>
      </c>
      <c r="B13" s="122"/>
      <c r="C13" s="122"/>
      <c r="D13" s="122"/>
      <c r="E13" s="122"/>
      <c r="F13" s="122"/>
      <c r="G13" s="122"/>
    </row>
    <row r="14" spans="1:7" ht="18.75" x14ac:dyDescent="0.2">
      <c r="A14" s="122" t="s">
        <v>176</v>
      </c>
      <c r="B14" s="122"/>
      <c r="C14" s="122"/>
      <c r="D14" s="122"/>
      <c r="E14" s="122"/>
      <c r="F14" s="122"/>
      <c r="G14" s="122"/>
    </row>
    <row r="15" spans="1:7" ht="18.75" x14ac:dyDescent="0.2">
      <c r="A15" s="122" t="s">
        <v>177</v>
      </c>
      <c r="B15" s="122"/>
      <c r="C15" s="122"/>
      <c r="D15" s="122"/>
      <c r="E15" s="122"/>
      <c r="F15" s="122"/>
      <c r="G15" s="122"/>
    </row>
    <row r="16" spans="1:7" ht="18.75" x14ac:dyDescent="0.2">
      <c r="A16" s="122" t="s">
        <v>178</v>
      </c>
      <c r="B16" s="122"/>
      <c r="C16" s="122"/>
      <c r="D16" s="122"/>
      <c r="E16" s="122"/>
      <c r="F16" s="122"/>
      <c r="G16" s="122"/>
    </row>
    <row r="18" spans="1:7" ht="18.75" x14ac:dyDescent="0.3">
      <c r="A18" s="16" t="s">
        <v>82</v>
      </c>
      <c r="B18" s="128" t="s">
        <v>187</v>
      </c>
      <c r="C18" s="129"/>
      <c r="D18" s="129"/>
      <c r="E18" s="130"/>
      <c r="F18" s="33" t="s">
        <v>193</v>
      </c>
      <c r="G18" s="34" t="s">
        <v>197</v>
      </c>
    </row>
    <row r="19" spans="1:7" ht="18.75" x14ac:dyDescent="0.3">
      <c r="A19" s="3" t="s">
        <v>179</v>
      </c>
      <c r="B19" s="11"/>
      <c r="C19" s="11"/>
      <c r="D19" s="11"/>
      <c r="E19" s="11"/>
      <c r="F19" s="11"/>
      <c r="G19" s="52">
        <f>G20+G41+G66+G71+G76+G110+G123+G128+G133+G138+G145+G149</f>
        <v>37875534</v>
      </c>
    </row>
    <row r="20" spans="1:7" ht="112.5" x14ac:dyDescent="0.2">
      <c r="A20" s="35" t="s">
        <v>180</v>
      </c>
      <c r="B20" s="25" t="s">
        <v>188</v>
      </c>
      <c r="C20" s="25" t="s">
        <v>189</v>
      </c>
      <c r="D20" s="25" t="s">
        <v>190</v>
      </c>
      <c r="E20" s="25" t="s">
        <v>191</v>
      </c>
      <c r="F20" s="49"/>
      <c r="G20" s="52">
        <f>G21+G28+G32+G36</f>
        <v>4566800</v>
      </c>
    </row>
    <row r="21" spans="1:7" ht="56.25" x14ac:dyDescent="0.2">
      <c r="A21" s="36" t="s">
        <v>181</v>
      </c>
      <c r="B21" s="19" t="s">
        <v>188</v>
      </c>
      <c r="C21" s="19" t="s">
        <v>79</v>
      </c>
      <c r="D21" s="19" t="s">
        <v>190</v>
      </c>
      <c r="E21" s="19">
        <v>0</v>
      </c>
      <c r="F21" s="49"/>
      <c r="G21" s="53">
        <f>G22</f>
        <v>4377000</v>
      </c>
    </row>
    <row r="22" spans="1:7" ht="93.75" x14ac:dyDescent="0.3">
      <c r="A22" s="14" t="s">
        <v>182</v>
      </c>
      <c r="B22" s="19" t="s">
        <v>188</v>
      </c>
      <c r="C22" s="19" t="s">
        <v>79</v>
      </c>
      <c r="D22" s="19" t="s">
        <v>188</v>
      </c>
      <c r="E22" s="19" t="s">
        <v>191</v>
      </c>
      <c r="F22" s="49"/>
      <c r="G22" s="53">
        <f>G23</f>
        <v>4377000</v>
      </c>
    </row>
    <row r="23" spans="1:7" ht="37.5" x14ac:dyDescent="0.3">
      <c r="A23" s="14" t="s">
        <v>183</v>
      </c>
      <c r="B23" s="19" t="s">
        <v>188</v>
      </c>
      <c r="C23" s="19" t="s">
        <v>79</v>
      </c>
      <c r="D23" s="19" t="s">
        <v>188</v>
      </c>
      <c r="E23" s="19" t="s">
        <v>192</v>
      </c>
      <c r="F23" s="49"/>
      <c r="G23" s="53">
        <f>G24+G25+G26+G27</f>
        <v>4377000</v>
      </c>
    </row>
    <row r="24" spans="1:7" ht="131.25" x14ac:dyDescent="0.3">
      <c r="A24" s="14" t="s">
        <v>184</v>
      </c>
      <c r="B24" s="19" t="s">
        <v>188</v>
      </c>
      <c r="C24" s="19" t="s">
        <v>79</v>
      </c>
      <c r="D24" s="19" t="s">
        <v>188</v>
      </c>
      <c r="E24" s="19" t="s">
        <v>192</v>
      </c>
      <c r="F24" s="19" t="s">
        <v>194</v>
      </c>
      <c r="G24" s="53" t="s">
        <v>198</v>
      </c>
    </row>
    <row r="25" spans="1:7" ht="56.25" x14ac:dyDescent="0.3">
      <c r="A25" s="9" t="s">
        <v>185</v>
      </c>
      <c r="B25" s="19" t="s">
        <v>188</v>
      </c>
      <c r="C25" s="19" t="s">
        <v>79</v>
      </c>
      <c r="D25" s="19" t="s">
        <v>188</v>
      </c>
      <c r="E25" s="19" t="s">
        <v>192</v>
      </c>
      <c r="F25" s="19" t="s">
        <v>195</v>
      </c>
      <c r="G25" s="53">
        <v>757900</v>
      </c>
    </row>
    <row r="26" spans="1:7" ht="18.75" x14ac:dyDescent="0.2">
      <c r="A26" s="7" t="s">
        <v>186</v>
      </c>
      <c r="B26" s="19" t="s">
        <v>188</v>
      </c>
      <c r="C26" s="19" t="s">
        <v>79</v>
      </c>
      <c r="D26" s="19" t="s">
        <v>188</v>
      </c>
      <c r="E26" s="19" t="s">
        <v>192</v>
      </c>
      <c r="F26" s="19" t="s">
        <v>196</v>
      </c>
      <c r="G26" s="53" t="s">
        <v>199</v>
      </c>
    </row>
    <row r="27" spans="1:7" ht="18.75" x14ac:dyDescent="0.2">
      <c r="A27" s="30" t="s">
        <v>200</v>
      </c>
      <c r="B27" s="19" t="s">
        <v>188</v>
      </c>
      <c r="C27" s="19" t="s">
        <v>79</v>
      </c>
      <c r="D27" s="19" t="s">
        <v>188</v>
      </c>
      <c r="E27" s="19" t="s">
        <v>192</v>
      </c>
      <c r="F27" s="19" t="s">
        <v>212</v>
      </c>
      <c r="G27" s="53" t="s">
        <v>214</v>
      </c>
    </row>
    <row r="28" spans="1:7" ht="56.25" x14ac:dyDescent="0.3">
      <c r="A28" s="14" t="s">
        <v>201</v>
      </c>
      <c r="B28" s="19" t="s">
        <v>188</v>
      </c>
      <c r="C28" s="19" t="s">
        <v>119</v>
      </c>
      <c r="D28" s="19" t="s">
        <v>190</v>
      </c>
      <c r="E28" s="19" t="s">
        <v>191</v>
      </c>
      <c r="F28" s="49"/>
      <c r="G28" s="53" t="str">
        <f>G29</f>
        <v>3 800,00</v>
      </c>
    </row>
    <row r="29" spans="1:7" ht="37.5" x14ac:dyDescent="0.2">
      <c r="A29" s="18" t="s">
        <v>202</v>
      </c>
      <c r="B29" s="19" t="s">
        <v>188</v>
      </c>
      <c r="C29" s="19" t="s">
        <v>119</v>
      </c>
      <c r="D29" s="19" t="s">
        <v>188</v>
      </c>
      <c r="E29" s="19" t="s">
        <v>191</v>
      </c>
      <c r="F29" s="49"/>
      <c r="G29" s="53" t="str">
        <f>G30</f>
        <v>3 800,00</v>
      </c>
    </row>
    <row r="30" spans="1:7" ht="93.75" x14ac:dyDescent="0.3">
      <c r="A30" s="14" t="s">
        <v>203</v>
      </c>
      <c r="B30" s="19" t="s">
        <v>188</v>
      </c>
      <c r="C30" s="19" t="s">
        <v>119</v>
      </c>
      <c r="D30" s="19" t="s">
        <v>188</v>
      </c>
      <c r="E30" s="19" t="s">
        <v>209</v>
      </c>
      <c r="F30" s="49"/>
      <c r="G30" s="53" t="str">
        <f>G31</f>
        <v>3 800,00</v>
      </c>
    </row>
    <row r="31" spans="1:7" ht="56.25" x14ac:dyDescent="0.2">
      <c r="A31" s="8" t="s">
        <v>185</v>
      </c>
      <c r="B31" s="19" t="s">
        <v>188</v>
      </c>
      <c r="C31" s="19" t="s">
        <v>119</v>
      </c>
      <c r="D31" s="19" t="s">
        <v>188</v>
      </c>
      <c r="E31" s="19" t="s">
        <v>209</v>
      </c>
      <c r="F31" s="19" t="s">
        <v>195</v>
      </c>
      <c r="G31" s="53" t="s">
        <v>215</v>
      </c>
    </row>
    <row r="32" spans="1:7" ht="75" x14ac:dyDescent="0.2">
      <c r="A32" s="18" t="s">
        <v>204</v>
      </c>
      <c r="B32" s="19" t="s">
        <v>188</v>
      </c>
      <c r="C32" s="19" t="s">
        <v>120</v>
      </c>
      <c r="D32" s="19" t="s">
        <v>190</v>
      </c>
      <c r="E32" s="19" t="s">
        <v>191</v>
      </c>
      <c r="F32" s="49"/>
      <c r="G32" s="53" t="str">
        <f>G33</f>
        <v>36 000,00</v>
      </c>
    </row>
    <row r="33" spans="1:7" ht="150" x14ac:dyDescent="0.3">
      <c r="A33" s="14" t="s">
        <v>205</v>
      </c>
      <c r="B33" s="19" t="s">
        <v>188</v>
      </c>
      <c r="C33" s="19" t="s">
        <v>120</v>
      </c>
      <c r="D33" s="19" t="s">
        <v>188</v>
      </c>
      <c r="E33" s="19" t="s">
        <v>191</v>
      </c>
      <c r="F33" s="49"/>
      <c r="G33" s="53" t="str">
        <f>G34</f>
        <v>36 000,00</v>
      </c>
    </row>
    <row r="34" spans="1:7" ht="75" x14ac:dyDescent="0.3">
      <c r="A34" s="14" t="s">
        <v>204</v>
      </c>
      <c r="B34" s="19" t="s">
        <v>188</v>
      </c>
      <c r="C34" s="19" t="s">
        <v>120</v>
      </c>
      <c r="D34" s="19" t="s">
        <v>188</v>
      </c>
      <c r="E34" s="19" t="s">
        <v>210</v>
      </c>
      <c r="F34" s="49"/>
      <c r="G34" s="53" t="str">
        <f>G35</f>
        <v>36 000,00</v>
      </c>
    </row>
    <row r="35" spans="1:7" ht="37.5" x14ac:dyDescent="0.2">
      <c r="A35" s="18" t="s">
        <v>206</v>
      </c>
      <c r="B35" s="19" t="s">
        <v>188</v>
      </c>
      <c r="C35" s="19" t="s">
        <v>120</v>
      </c>
      <c r="D35" s="19" t="s">
        <v>188</v>
      </c>
      <c r="E35" s="19" t="s">
        <v>210</v>
      </c>
      <c r="F35" s="19" t="s">
        <v>213</v>
      </c>
      <c r="G35" s="53" t="s">
        <v>216</v>
      </c>
    </row>
    <row r="36" spans="1:7" ht="93.75" x14ac:dyDescent="0.3">
      <c r="A36" s="14" t="s">
        <v>207</v>
      </c>
      <c r="B36" s="19" t="s">
        <v>188</v>
      </c>
      <c r="C36" s="19" t="s">
        <v>121</v>
      </c>
      <c r="D36" s="19" t="s">
        <v>190</v>
      </c>
      <c r="E36" s="19" t="s">
        <v>191</v>
      </c>
      <c r="F36" s="49"/>
      <c r="G36" s="53">
        <f>G37</f>
        <v>150000</v>
      </c>
    </row>
    <row r="37" spans="1:7" ht="93.75" x14ac:dyDescent="0.3">
      <c r="A37" s="14" t="s">
        <v>207</v>
      </c>
      <c r="B37" s="19" t="s">
        <v>188</v>
      </c>
      <c r="C37" s="19" t="s">
        <v>121</v>
      </c>
      <c r="D37" s="19" t="s">
        <v>188</v>
      </c>
      <c r="E37" s="19" t="s">
        <v>191</v>
      </c>
      <c r="F37" s="49"/>
      <c r="G37" s="53">
        <f>G38</f>
        <v>150000</v>
      </c>
    </row>
    <row r="38" spans="1:7" ht="37.5" x14ac:dyDescent="0.3">
      <c r="A38" s="14" t="s">
        <v>208</v>
      </c>
      <c r="B38" s="19" t="s">
        <v>188</v>
      </c>
      <c r="C38" s="19" t="s">
        <v>121</v>
      </c>
      <c r="D38" s="19" t="s">
        <v>188</v>
      </c>
      <c r="E38" s="19" t="s">
        <v>211</v>
      </c>
      <c r="F38" s="49"/>
      <c r="G38" s="53">
        <f>G39+G40</f>
        <v>150000</v>
      </c>
    </row>
    <row r="39" spans="1:7" ht="56.25" x14ac:dyDescent="0.3">
      <c r="A39" s="9" t="s">
        <v>185</v>
      </c>
      <c r="B39" s="19" t="s">
        <v>188</v>
      </c>
      <c r="C39" s="19" t="s">
        <v>121</v>
      </c>
      <c r="D39" s="19" t="s">
        <v>188</v>
      </c>
      <c r="E39" s="19" t="s">
        <v>211</v>
      </c>
      <c r="F39" s="19" t="s">
        <v>195</v>
      </c>
      <c r="G39" s="53" t="s">
        <v>228</v>
      </c>
    </row>
    <row r="40" spans="1:7" ht="18.75" x14ac:dyDescent="0.2">
      <c r="A40" s="7" t="s">
        <v>200</v>
      </c>
      <c r="B40" s="19" t="s">
        <v>188</v>
      </c>
      <c r="C40" s="19" t="s">
        <v>121</v>
      </c>
      <c r="D40" s="19" t="s">
        <v>188</v>
      </c>
      <c r="E40" s="19" t="s">
        <v>211</v>
      </c>
      <c r="F40" s="19" t="s">
        <v>212</v>
      </c>
      <c r="G40" s="53" t="s">
        <v>229</v>
      </c>
    </row>
    <row r="41" spans="1:7" ht="93.75" x14ac:dyDescent="0.2">
      <c r="A41" s="35" t="s">
        <v>217</v>
      </c>
      <c r="B41" s="25" t="s">
        <v>224</v>
      </c>
      <c r="C41" s="25" t="s">
        <v>189</v>
      </c>
      <c r="D41" s="25" t="s">
        <v>190</v>
      </c>
      <c r="E41" s="25" t="s">
        <v>191</v>
      </c>
      <c r="F41" s="49"/>
      <c r="G41" s="52">
        <f>G42+G54+G58+G62</f>
        <v>3000540</v>
      </c>
    </row>
    <row r="42" spans="1:7" ht="93.75" x14ac:dyDescent="0.2">
      <c r="A42" s="18" t="s">
        <v>218</v>
      </c>
      <c r="B42" s="19" t="s">
        <v>224</v>
      </c>
      <c r="C42" s="19" t="s">
        <v>79</v>
      </c>
      <c r="D42" s="19" t="s">
        <v>190</v>
      </c>
      <c r="E42" s="19" t="s">
        <v>191</v>
      </c>
      <c r="F42" s="49"/>
      <c r="G42" s="53">
        <f>G43</f>
        <v>2966040</v>
      </c>
    </row>
    <row r="43" spans="1:7" ht="150" x14ac:dyDescent="0.3">
      <c r="A43" s="14" t="s">
        <v>219</v>
      </c>
      <c r="B43" s="19" t="s">
        <v>224</v>
      </c>
      <c r="C43" s="19" t="s">
        <v>79</v>
      </c>
      <c r="D43" s="19" t="s">
        <v>188</v>
      </c>
      <c r="E43" s="19" t="s">
        <v>191</v>
      </c>
      <c r="F43" s="49"/>
      <c r="G43" s="53">
        <f>G44+G46+G48+G50+G52</f>
        <v>2966040</v>
      </c>
    </row>
    <row r="44" spans="1:7" ht="75" x14ac:dyDescent="0.3">
      <c r="A44" s="14" t="s">
        <v>220</v>
      </c>
      <c r="B44" s="19" t="s">
        <v>224</v>
      </c>
      <c r="C44" s="19" t="s">
        <v>79</v>
      </c>
      <c r="D44" s="19" t="s">
        <v>188</v>
      </c>
      <c r="E44" s="19" t="s">
        <v>225</v>
      </c>
      <c r="F44" s="49"/>
      <c r="G44" s="53">
        <f>G45</f>
        <v>1476000</v>
      </c>
    </row>
    <row r="45" spans="1:7" ht="56.25" x14ac:dyDescent="0.3">
      <c r="A45" s="9" t="s">
        <v>185</v>
      </c>
      <c r="B45" s="19" t="s">
        <v>224</v>
      </c>
      <c r="C45" s="19" t="s">
        <v>79</v>
      </c>
      <c r="D45" s="19" t="s">
        <v>188</v>
      </c>
      <c r="E45" s="19" t="s">
        <v>225</v>
      </c>
      <c r="F45" s="19" t="s">
        <v>195</v>
      </c>
      <c r="G45" s="53">
        <v>1476000</v>
      </c>
    </row>
    <row r="46" spans="1:7" ht="37.5" x14ac:dyDescent="0.2">
      <c r="A46" s="18" t="s">
        <v>221</v>
      </c>
      <c r="B46" s="19" t="s">
        <v>224</v>
      </c>
      <c r="C46" s="19" t="s">
        <v>79</v>
      </c>
      <c r="D46" s="19" t="s">
        <v>188</v>
      </c>
      <c r="E46" s="19" t="s">
        <v>226</v>
      </c>
      <c r="F46" s="49"/>
      <c r="G46" s="53" t="str">
        <f>G47</f>
        <v>5 000,00</v>
      </c>
    </row>
    <row r="47" spans="1:7" ht="18.75" x14ac:dyDescent="0.2">
      <c r="A47" s="7" t="s">
        <v>200</v>
      </c>
      <c r="B47" s="19" t="s">
        <v>224</v>
      </c>
      <c r="C47" s="19" t="s">
        <v>79</v>
      </c>
      <c r="D47" s="19" t="s">
        <v>188</v>
      </c>
      <c r="E47" s="19" t="s">
        <v>226</v>
      </c>
      <c r="F47" s="19" t="s">
        <v>212</v>
      </c>
      <c r="G47" s="53" t="s">
        <v>114</v>
      </c>
    </row>
    <row r="48" spans="1:7" ht="93.75" x14ac:dyDescent="0.3">
      <c r="A48" s="14" t="s">
        <v>222</v>
      </c>
      <c r="B48" s="19" t="s">
        <v>224</v>
      </c>
      <c r="C48" s="19" t="s">
        <v>79</v>
      </c>
      <c r="D48" s="19" t="s">
        <v>188</v>
      </c>
      <c r="E48" s="51" t="s">
        <v>227</v>
      </c>
      <c r="F48" s="49"/>
      <c r="G48" s="53" t="str">
        <f>G49</f>
        <v>1 482 040,00</v>
      </c>
    </row>
    <row r="49" spans="1:7" ht="56.25" x14ac:dyDescent="0.3">
      <c r="A49" s="9" t="s">
        <v>223</v>
      </c>
      <c r="B49" s="19" t="s">
        <v>224</v>
      </c>
      <c r="C49" s="19" t="s">
        <v>79</v>
      </c>
      <c r="D49" s="19" t="s">
        <v>188</v>
      </c>
      <c r="E49" s="51" t="s">
        <v>227</v>
      </c>
      <c r="F49" s="19" t="s">
        <v>195</v>
      </c>
      <c r="G49" s="53" t="s">
        <v>230</v>
      </c>
    </row>
    <row r="50" spans="1:7" ht="75" x14ac:dyDescent="0.3">
      <c r="A50" s="14" t="s">
        <v>231</v>
      </c>
      <c r="B50" s="19" t="s">
        <v>224</v>
      </c>
      <c r="C50" s="19" t="s">
        <v>79</v>
      </c>
      <c r="D50" s="19" t="s">
        <v>188</v>
      </c>
      <c r="E50" s="19" t="s">
        <v>239</v>
      </c>
      <c r="F50" s="49"/>
      <c r="G50" s="53" t="str">
        <f>G51</f>
        <v>2 000,00</v>
      </c>
    </row>
    <row r="51" spans="1:7" ht="56.25" x14ac:dyDescent="0.3">
      <c r="A51" s="9" t="s">
        <v>223</v>
      </c>
      <c r="B51" s="19" t="s">
        <v>224</v>
      </c>
      <c r="C51" s="19" t="s">
        <v>79</v>
      </c>
      <c r="D51" s="19" t="s">
        <v>188</v>
      </c>
      <c r="E51" s="19" t="s">
        <v>239</v>
      </c>
      <c r="F51" s="19" t="s">
        <v>195</v>
      </c>
      <c r="G51" s="53" t="s">
        <v>243</v>
      </c>
    </row>
    <row r="52" spans="1:7" ht="56.25" x14ac:dyDescent="0.3">
      <c r="A52" s="14" t="s">
        <v>232</v>
      </c>
      <c r="B52" s="19" t="s">
        <v>224</v>
      </c>
      <c r="C52" s="19" t="s">
        <v>79</v>
      </c>
      <c r="D52" s="19" t="s">
        <v>188</v>
      </c>
      <c r="E52" s="19" t="s">
        <v>240</v>
      </c>
      <c r="F52" s="49"/>
      <c r="G52" s="53" t="str">
        <f>G53</f>
        <v>1 000,00</v>
      </c>
    </row>
    <row r="53" spans="1:7" ht="56.25" x14ac:dyDescent="0.3">
      <c r="A53" s="9" t="s">
        <v>223</v>
      </c>
      <c r="B53" s="19" t="s">
        <v>224</v>
      </c>
      <c r="C53" s="19" t="s">
        <v>79</v>
      </c>
      <c r="D53" s="19" t="s">
        <v>188</v>
      </c>
      <c r="E53" s="19" t="s">
        <v>240</v>
      </c>
      <c r="F53" s="19" t="s">
        <v>195</v>
      </c>
      <c r="G53" s="53" t="s">
        <v>169</v>
      </c>
    </row>
    <row r="54" spans="1:7" ht="75" x14ac:dyDescent="0.2">
      <c r="A54" s="18" t="s">
        <v>233</v>
      </c>
      <c r="B54" s="19" t="s">
        <v>224</v>
      </c>
      <c r="C54" s="19" t="s">
        <v>80</v>
      </c>
      <c r="D54" s="19" t="s">
        <v>190</v>
      </c>
      <c r="E54" s="19" t="s">
        <v>191</v>
      </c>
      <c r="F54" s="49"/>
      <c r="G54" s="53" t="str">
        <f>G55</f>
        <v>22 000,00</v>
      </c>
    </row>
    <row r="55" spans="1:7" ht="93.75" x14ac:dyDescent="0.3">
      <c r="A55" s="14" t="s">
        <v>234</v>
      </c>
      <c r="B55" s="19" t="s">
        <v>224</v>
      </c>
      <c r="C55" s="19" t="s">
        <v>80</v>
      </c>
      <c r="D55" s="19" t="s">
        <v>188</v>
      </c>
      <c r="E55" s="19" t="s">
        <v>191</v>
      </c>
      <c r="F55" s="49"/>
      <c r="G55" s="53" t="str">
        <f>G56</f>
        <v>22 000,00</v>
      </c>
    </row>
    <row r="56" spans="1:7" ht="75" x14ac:dyDescent="0.3">
      <c r="A56" s="14" t="s">
        <v>235</v>
      </c>
      <c r="B56" s="19" t="s">
        <v>224</v>
      </c>
      <c r="C56" s="19" t="s">
        <v>80</v>
      </c>
      <c r="D56" s="19" t="s">
        <v>188</v>
      </c>
      <c r="E56" s="19" t="s">
        <v>241</v>
      </c>
      <c r="F56" s="49"/>
      <c r="G56" s="53" t="str">
        <f>G57</f>
        <v>22 000,00</v>
      </c>
    </row>
    <row r="57" spans="1:7" ht="56.25" x14ac:dyDescent="0.3">
      <c r="A57" s="9" t="s">
        <v>185</v>
      </c>
      <c r="B57" s="19" t="s">
        <v>224</v>
      </c>
      <c r="C57" s="19" t="s">
        <v>80</v>
      </c>
      <c r="D57" s="19" t="s">
        <v>188</v>
      </c>
      <c r="E57" s="19" t="s">
        <v>241</v>
      </c>
      <c r="F57" s="19" t="s">
        <v>195</v>
      </c>
      <c r="G57" s="53" t="s">
        <v>244</v>
      </c>
    </row>
    <row r="58" spans="1:7" ht="56.25" x14ac:dyDescent="0.2">
      <c r="A58" s="8" t="s">
        <v>236</v>
      </c>
      <c r="B58" s="19" t="s">
        <v>224</v>
      </c>
      <c r="C58" s="19" t="s">
        <v>81</v>
      </c>
      <c r="D58" s="19" t="s">
        <v>190</v>
      </c>
      <c r="E58" s="19" t="s">
        <v>191</v>
      </c>
      <c r="F58" s="49"/>
      <c r="G58" s="53" t="str">
        <f>G59</f>
        <v>2 500,00</v>
      </c>
    </row>
    <row r="59" spans="1:7" ht="168.75" x14ac:dyDescent="0.3">
      <c r="A59" s="14" t="s">
        <v>237</v>
      </c>
      <c r="B59" s="19" t="s">
        <v>224</v>
      </c>
      <c r="C59" s="19" t="s">
        <v>81</v>
      </c>
      <c r="D59" s="19" t="s">
        <v>188</v>
      </c>
      <c r="E59" s="19" t="s">
        <v>191</v>
      </c>
      <c r="F59" s="49"/>
      <c r="G59" s="53" t="str">
        <f>G60</f>
        <v>2 500,00</v>
      </c>
    </row>
    <row r="60" spans="1:7" ht="56.25" x14ac:dyDescent="0.3">
      <c r="A60" s="14" t="s">
        <v>238</v>
      </c>
      <c r="B60" s="19" t="s">
        <v>224</v>
      </c>
      <c r="C60" s="19" t="s">
        <v>81</v>
      </c>
      <c r="D60" s="19" t="s">
        <v>188</v>
      </c>
      <c r="E60" s="19" t="s">
        <v>242</v>
      </c>
      <c r="F60" s="49"/>
      <c r="G60" s="53" t="str">
        <f>G61</f>
        <v>2 500,00</v>
      </c>
    </row>
    <row r="61" spans="1:7" ht="56.25" x14ac:dyDescent="0.3">
      <c r="A61" s="9" t="s">
        <v>185</v>
      </c>
      <c r="B61" s="19" t="s">
        <v>224</v>
      </c>
      <c r="C61" s="19" t="s">
        <v>81</v>
      </c>
      <c r="D61" s="19" t="s">
        <v>188</v>
      </c>
      <c r="E61" s="19" t="s">
        <v>242</v>
      </c>
      <c r="F61" s="19" t="s">
        <v>195</v>
      </c>
      <c r="G61" s="53" t="s">
        <v>171</v>
      </c>
    </row>
    <row r="62" spans="1:7" ht="56.25" x14ac:dyDescent="0.2">
      <c r="A62" s="37" t="s">
        <v>245</v>
      </c>
      <c r="B62" s="19" t="s">
        <v>224</v>
      </c>
      <c r="C62" s="19" t="s">
        <v>120</v>
      </c>
      <c r="D62" s="19" t="s">
        <v>190</v>
      </c>
      <c r="E62" s="19" t="s">
        <v>191</v>
      </c>
      <c r="F62" s="49"/>
      <c r="G62" s="53" t="str">
        <f>G63</f>
        <v>10 000,00</v>
      </c>
    </row>
    <row r="63" spans="1:7" ht="56.25" x14ac:dyDescent="0.2">
      <c r="A63" s="36" t="s">
        <v>246</v>
      </c>
      <c r="B63" s="19" t="s">
        <v>224</v>
      </c>
      <c r="C63" s="19" t="s">
        <v>120</v>
      </c>
      <c r="D63" s="19" t="s">
        <v>188</v>
      </c>
      <c r="E63" s="19" t="s">
        <v>191</v>
      </c>
      <c r="F63" s="49"/>
      <c r="G63" s="53" t="str">
        <f>G64</f>
        <v>10 000,00</v>
      </c>
    </row>
    <row r="64" spans="1:7" ht="37.5" x14ac:dyDescent="0.2">
      <c r="A64" s="37" t="s">
        <v>247</v>
      </c>
      <c r="B64" s="19" t="s">
        <v>224</v>
      </c>
      <c r="C64" s="19" t="s">
        <v>120</v>
      </c>
      <c r="D64" s="19" t="s">
        <v>188</v>
      </c>
      <c r="E64" s="19" t="s">
        <v>256</v>
      </c>
      <c r="F64" s="49"/>
      <c r="G64" s="53" t="str">
        <f>G65</f>
        <v>10 000,00</v>
      </c>
    </row>
    <row r="65" spans="1:7" ht="56.25" x14ac:dyDescent="0.2">
      <c r="A65" s="36" t="s">
        <v>185</v>
      </c>
      <c r="B65" s="19" t="s">
        <v>224</v>
      </c>
      <c r="C65" s="19" t="s">
        <v>120</v>
      </c>
      <c r="D65" s="19" t="s">
        <v>188</v>
      </c>
      <c r="E65" s="19" t="s">
        <v>256</v>
      </c>
      <c r="F65" s="19" t="s">
        <v>195</v>
      </c>
      <c r="G65" s="53" t="s">
        <v>117</v>
      </c>
    </row>
    <row r="66" spans="1:7" ht="112.5" x14ac:dyDescent="0.2">
      <c r="A66" s="31" t="s">
        <v>248</v>
      </c>
      <c r="B66" s="25" t="s">
        <v>254</v>
      </c>
      <c r="C66" s="25" t="s">
        <v>189</v>
      </c>
      <c r="D66" s="25" t="s">
        <v>190</v>
      </c>
      <c r="E66" s="25" t="s">
        <v>191</v>
      </c>
      <c r="F66" s="49"/>
      <c r="G66" s="52" t="str">
        <f>G67</f>
        <v>1 000,00</v>
      </c>
    </row>
    <row r="67" spans="1:7" ht="131.25" x14ac:dyDescent="0.2">
      <c r="A67" s="18" t="s">
        <v>249</v>
      </c>
      <c r="B67" s="19" t="s">
        <v>254</v>
      </c>
      <c r="C67" s="19" t="s">
        <v>79</v>
      </c>
      <c r="D67" s="19" t="s">
        <v>190</v>
      </c>
      <c r="E67" s="19" t="s">
        <v>191</v>
      </c>
      <c r="F67" s="49"/>
      <c r="G67" s="53" t="str">
        <f>G68</f>
        <v>1 000,00</v>
      </c>
    </row>
    <row r="68" spans="1:7" ht="56.25" x14ac:dyDescent="0.3">
      <c r="A68" s="14" t="s">
        <v>250</v>
      </c>
      <c r="B68" s="19" t="s">
        <v>254</v>
      </c>
      <c r="C68" s="19" t="s">
        <v>79</v>
      </c>
      <c r="D68" s="19" t="s">
        <v>188</v>
      </c>
      <c r="E68" s="19" t="s">
        <v>191</v>
      </c>
      <c r="F68" s="49"/>
      <c r="G68" s="53" t="str">
        <f>G69</f>
        <v>1 000,00</v>
      </c>
    </row>
    <row r="69" spans="1:7" ht="56.25" x14ac:dyDescent="0.3">
      <c r="A69" s="14" t="s">
        <v>251</v>
      </c>
      <c r="B69" s="19" t="s">
        <v>254</v>
      </c>
      <c r="C69" s="19" t="s">
        <v>79</v>
      </c>
      <c r="D69" s="19" t="s">
        <v>188</v>
      </c>
      <c r="E69" s="19" t="s">
        <v>257</v>
      </c>
      <c r="F69" s="49"/>
      <c r="G69" s="53" t="str">
        <f>G70</f>
        <v>1 000,00</v>
      </c>
    </row>
    <row r="70" spans="1:7" ht="56.25" x14ac:dyDescent="0.2">
      <c r="A70" s="8" t="s">
        <v>185</v>
      </c>
      <c r="B70" s="19" t="s">
        <v>254</v>
      </c>
      <c r="C70" s="19" t="s">
        <v>79</v>
      </c>
      <c r="D70" s="19" t="s">
        <v>188</v>
      </c>
      <c r="E70" s="19" t="s">
        <v>257</v>
      </c>
      <c r="F70" s="19" t="s">
        <v>195</v>
      </c>
      <c r="G70" s="53" t="s">
        <v>169</v>
      </c>
    </row>
    <row r="71" spans="1:7" ht="56.25" x14ac:dyDescent="0.2">
      <c r="A71" s="38" t="s">
        <v>252</v>
      </c>
      <c r="B71" s="25" t="s">
        <v>255</v>
      </c>
      <c r="C71" s="25" t="s">
        <v>189</v>
      </c>
      <c r="D71" s="25" t="s">
        <v>190</v>
      </c>
      <c r="E71" s="25" t="s">
        <v>191</v>
      </c>
      <c r="F71" s="25" t="s">
        <v>190</v>
      </c>
      <c r="G71" s="52" t="str">
        <f>G72</f>
        <v>1000,00</v>
      </c>
    </row>
    <row r="72" spans="1:7" ht="56.25" x14ac:dyDescent="0.2">
      <c r="A72" s="39" t="s">
        <v>253</v>
      </c>
      <c r="B72" s="19" t="s">
        <v>255</v>
      </c>
      <c r="C72" s="19" t="s">
        <v>79</v>
      </c>
      <c r="D72" s="19" t="s">
        <v>190</v>
      </c>
      <c r="E72" s="19" t="s">
        <v>191</v>
      </c>
      <c r="F72" s="49"/>
      <c r="G72" s="53" t="str">
        <f>G73</f>
        <v>1000,00</v>
      </c>
    </row>
    <row r="73" spans="1:7" ht="131.25" x14ac:dyDescent="0.3">
      <c r="A73" s="9" t="s">
        <v>259</v>
      </c>
      <c r="B73" s="19" t="s">
        <v>255</v>
      </c>
      <c r="C73" s="19" t="s">
        <v>79</v>
      </c>
      <c r="D73" s="19" t="s">
        <v>188</v>
      </c>
      <c r="E73" s="19" t="s">
        <v>191</v>
      </c>
      <c r="F73" s="49"/>
      <c r="G73" s="53" t="str">
        <f>G74</f>
        <v>1000,00</v>
      </c>
    </row>
    <row r="74" spans="1:7" ht="56.25" x14ac:dyDescent="0.2">
      <c r="A74" s="22" t="s">
        <v>260</v>
      </c>
      <c r="B74" s="19" t="s">
        <v>255</v>
      </c>
      <c r="C74" s="19" t="s">
        <v>79</v>
      </c>
      <c r="D74" s="19" t="s">
        <v>188</v>
      </c>
      <c r="E74" s="19" t="s">
        <v>267</v>
      </c>
      <c r="F74" s="19"/>
      <c r="G74" s="53" t="str">
        <f>G75</f>
        <v>1000,00</v>
      </c>
    </row>
    <row r="75" spans="1:7" ht="56.25" x14ac:dyDescent="0.2">
      <c r="A75" s="22" t="s">
        <v>185</v>
      </c>
      <c r="B75" s="19" t="s">
        <v>255</v>
      </c>
      <c r="C75" s="19" t="s">
        <v>79</v>
      </c>
      <c r="D75" s="19" t="s">
        <v>188</v>
      </c>
      <c r="E75" s="19" t="s">
        <v>267</v>
      </c>
      <c r="F75" s="19" t="s">
        <v>195</v>
      </c>
      <c r="G75" s="53" t="s">
        <v>258</v>
      </c>
    </row>
    <row r="76" spans="1:7" ht="131.25" x14ac:dyDescent="0.3">
      <c r="A76" s="40" t="s">
        <v>261</v>
      </c>
      <c r="B76" s="25" t="s">
        <v>266</v>
      </c>
      <c r="C76" s="25" t="s">
        <v>189</v>
      </c>
      <c r="D76" s="25" t="s">
        <v>190</v>
      </c>
      <c r="E76" s="25" t="s">
        <v>191</v>
      </c>
      <c r="F76" s="49"/>
      <c r="G76" s="52">
        <f>G77+G81+G89+G96+G106</f>
        <v>15839694</v>
      </c>
    </row>
    <row r="77" spans="1:7" ht="18.75" x14ac:dyDescent="0.2">
      <c r="A77" s="12" t="s">
        <v>262</v>
      </c>
      <c r="B77" s="19" t="s">
        <v>266</v>
      </c>
      <c r="C77" s="19" t="s">
        <v>79</v>
      </c>
      <c r="D77" s="19" t="s">
        <v>190</v>
      </c>
      <c r="E77" s="19" t="s">
        <v>191</v>
      </c>
      <c r="F77" s="49"/>
      <c r="G77" s="53" t="str">
        <f>G78</f>
        <v>2 500,00</v>
      </c>
    </row>
    <row r="78" spans="1:7" ht="225" x14ac:dyDescent="0.3">
      <c r="A78" s="14" t="s">
        <v>263</v>
      </c>
      <c r="B78" s="19" t="s">
        <v>266</v>
      </c>
      <c r="C78" s="19" t="s">
        <v>79</v>
      </c>
      <c r="D78" s="19" t="s">
        <v>188</v>
      </c>
      <c r="E78" s="19" t="s">
        <v>191</v>
      </c>
      <c r="F78" s="49"/>
      <c r="G78" s="53" t="str">
        <f>G79</f>
        <v>2 500,00</v>
      </c>
    </row>
    <row r="79" spans="1:7" ht="37.5" x14ac:dyDescent="0.2">
      <c r="A79" s="18" t="s">
        <v>264</v>
      </c>
      <c r="B79" s="19" t="s">
        <v>266</v>
      </c>
      <c r="C79" s="19" t="s">
        <v>79</v>
      </c>
      <c r="D79" s="19" t="s">
        <v>188</v>
      </c>
      <c r="E79" s="19" t="s">
        <v>268</v>
      </c>
      <c r="F79" s="49"/>
      <c r="G79" s="53" t="str">
        <f>G80</f>
        <v>2 500,00</v>
      </c>
    </row>
    <row r="80" spans="1:7" ht="56.25" x14ac:dyDescent="0.3">
      <c r="A80" s="14" t="s">
        <v>185</v>
      </c>
      <c r="B80" s="19" t="s">
        <v>266</v>
      </c>
      <c r="C80" s="19" t="s">
        <v>79</v>
      </c>
      <c r="D80" s="19" t="s">
        <v>188</v>
      </c>
      <c r="E80" s="19" t="s">
        <v>268</v>
      </c>
      <c r="F80" s="19" t="s">
        <v>195</v>
      </c>
      <c r="G80" s="53" t="s">
        <v>171</v>
      </c>
    </row>
    <row r="81" spans="1:7" ht="56.25" x14ac:dyDescent="0.2">
      <c r="A81" s="8" t="s">
        <v>265</v>
      </c>
      <c r="B81" s="19" t="s">
        <v>266</v>
      </c>
      <c r="C81" s="19" t="s">
        <v>119</v>
      </c>
      <c r="D81" s="19" t="s">
        <v>190</v>
      </c>
      <c r="E81" s="19" t="s">
        <v>191</v>
      </c>
      <c r="F81" s="49"/>
      <c r="G81" s="53">
        <f>G82</f>
        <v>15366394</v>
      </c>
    </row>
    <row r="82" spans="1:7" ht="75" x14ac:dyDescent="0.3">
      <c r="A82" s="14" t="s">
        <v>269</v>
      </c>
      <c r="B82" s="19" t="s">
        <v>266</v>
      </c>
      <c r="C82" s="19" t="s">
        <v>119</v>
      </c>
      <c r="D82" s="19" t="s">
        <v>188</v>
      </c>
      <c r="E82" s="19" t="s">
        <v>191</v>
      </c>
      <c r="F82" s="49"/>
      <c r="G82" s="53">
        <f>G83+G85+G87</f>
        <v>15366394</v>
      </c>
    </row>
    <row r="83" spans="1:7" ht="56.25" x14ac:dyDescent="0.3">
      <c r="A83" s="14" t="s">
        <v>270</v>
      </c>
      <c r="B83" s="19" t="s">
        <v>266</v>
      </c>
      <c r="C83" s="19" t="s">
        <v>119</v>
      </c>
      <c r="D83" s="19" t="s">
        <v>188</v>
      </c>
      <c r="E83" s="19" t="s">
        <v>278</v>
      </c>
      <c r="F83" s="49"/>
      <c r="G83" s="53">
        <f>G84</f>
        <v>3411938</v>
      </c>
    </row>
    <row r="84" spans="1:7" ht="56.25" x14ac:dyDescent="0.3">
      <c r="A84" s="9" t="s">
        <v>185</v>
      </c>
      <c r="B84" s="19" t="s">
        <v>266</v>
      </c>
      <c r="C84" s="19" t="s">
        <v>119</v>
      </c>
      <c r="D84" s="19" t="s">
        <v>188</v>
      </c>
      <c r="E84" s="19" t="s">
        <v>278</v>
      </c>
      <c r="F84" s="19" t="s">
        <v>195</v>
      </c>
      <c r="G84" s="53">
        <v>3411938</v>
      </c>
    </row>
    <row r="85" spans="1:7" ht="56.25" x14ac:dyDescent="0.3">
      <c r="A85" s="14" t="s">
        <v>270</v>
      </c>
      <c r="B85" s="19" t="s">
        <v>266</v>
      </c>
      <c r="C85" s="19" t="s">
        <v>119</v>
      </c>
      <c r="D85" s="19" t="s">
        <v>188</v>
      </c>
      <c r="E85" s="51" t="s">
        <v>279</v>
      </c>
      <c r="F85" s="49"/>
      <c r="G85" s="53">
        <f>G86</f>
        <v>10272198</v>
      </c>
    </row>
    <row r="86" spans="1:7" ht="56.25" x14ac:dyDescent="0.3">
      <c r="A86" s="9" t="s">
        <v>185</v>
      </c>
      <c r="B86" s="19" t="s">
        <v>266</v>
      </c>
      <c r="C86" s="19" t="s">
        <v>119</v>
      </c>
      <c r="D86" s="19" t="s">
        <v>188</v>
      </c>
      <c r="E86" s="51" t="s">
        <v>279</v>
      </c>
      <c r="F86" s="19" t="s">
        <v>195</v>
      </c>
      <c r="G86" s="53">
        <v>10272198</v>
      </c>
    </row>
    <row r="87" spans="1:7" ht="56.25" x14ac:dyDescent="0.2">
      <c r="A87" s="18" t="s">
        <v>271</v>
      </c>
      <c r="B87" s="19" t="s">
        <v>266</v>
      </c>
      <c r="C87" s="19" t="s">
        <v>119</v>
      </c>
      <c r="D87" s="19" t="s">
        <v>188</v>
      </c>
      <c r="E87" s="51" t="s">
        <v>280</v>
      </c>
      <c r="F87" s="49"/>
      <c r="G87" s="53" t="str">
        <f>G88</f>
        <v>1 682 258,00</v>
      </c>
    </row>
    <row r="88" spans="1:7" ht="56.25" x14ac:dyDescent="0.3">
      <c r="A88" s="9" t="s">
        <v>185</v>
      </c>
      <c r="B88" s="19" t="s">
        <v>266</v>
      </c>
      <c r="C88" s="19" t="s">
        <v>119</v>
      </c>
      <c r="D88" s="19" t="s">
        <v>188</v>
      </c>
      <c r="E88" s="51" t="s">
        <v>280</v>
      </c>
      <c r="F88" s="19" t="s">
        <v>195</v>
      </c>
      <c r="G88" s="53" t="s">
        <v>283</v>
      </c>
    </row>
    <row r="89" spans="1:7" ht="37.5" x14ac:dyDescent="0.2">
      <c r="A89" s="18" t="s">
        <v>272</v>
      </c>
      <c r="B89" s="19" t="s">
        <v>266</v>
      </c>
      <c r="C89" s="19" t="s">
        <v>120</v>
      </c>
      <c r="D89" s="19" t="s">
        <v>190</v>
      </c>
      <c r="E89" s="19" t="s">
        <v>191</v>
      </c>
      <c r="F89" s="49"/>
      <c r="G89" s="53">
        <f>G90+G93</f>
        <v>130000</v>
      </c>
    </row>
    <row r="90" spans="1:7" ht="75" x14ac:dyDescent="0.3">
      <c r="A90" s="14" t="s">
        <v>273</v>
      </c>
      <c r="B90" s="19" t="s">
        <v>266</v>
      </c>
      <c r="C90" s="19" t="s">
        <v>120</v>
      </c>
      <c r="D90" s="19" t="s">
        <v>188</v>
      </c>
      <c r="E90" s="19" t="s">
        <v>191</v>
      </c>
      <c r="F90" s="49"/>
      <c r="G90" s="53" t="s">
        <v>229</v>
      </c>
    </row>
    <row r="91" spans="1:7" ht="18.75" x14ac:dyDescent="0.2">
      <c r="A91" s="18" t="s">
        <v>274</v>
      </c>
      <c r="B91" s="19" t="s">
        <v>266</v>
      </c>
      <c r="C91" s="19" t="s">
        <v>120</v>
      </c>
      <c r="D91" s="19" t="s">
        <v>188</v>
      </c>
      <c r="E91" s="19" t="s">
        <v>281</v>
      </c>
      <c r="F91" s="49"/>
      <c r="G91" s="53" t="str">
        <f>G92</f>
        <v>50 000,00</v>
      </c>
    </row>
    <row r="92" spans="1:7" ht="56.25" x14ac:dyDescent="0.3">
      <c r="A92" s="9" t="s">
        <v>185</v>
      </c>
      <c r="B92" s="19" t="s">
        <v>266</v>
      </c>
      <c r="C92" s="19" t="s">
        <v>120</v>
      </c>
      <c r="D92" s="19" t="s">
        <v>188</v>
      </c>
      <c r="E92" s="19" t="s">
        <v>281</v>
      </c>
      <c r="F92" s="19" t="s">
        <v>195</v>
      </c>
      <c r="G92" s="53" t="s">
        <v>229</v>
      </c>
    </row>
    <row r="93" spans="1:7" ht="37.5" x14ac:dyDescent="0.2">
      <c r="A93" s="18" t="s">
        <v>275</v>
      </c>
      <c r="B93" s="19" t="s">
        <v>266</v>
      </c>
      <c r="C93" s="19" t="s">
        <v>120</v>
      </c>
      <c r="D93" s="19" t="s">
        <v>224</v>
      </c>
      <c r="E93" s="19" t="s">
        <v>191</v>
      </c>
      <c r="F93" s="49"/>
      <c r="G93" s="53" t="str">
        <f>G94</f>
        <v>80 000,00</v>
      </c>
    </row>
    <row r="94" spans="1:7" ht="56.25" x14ac:dyDescent="0.2">
      <c r="A94" s="18" t="s">
        <v>276</v>
      </c>
      <c r="B94" s="19" t="s">
        <v>266</v>
      </c>
      <c r="C94" s="19" t="s">
        <v>120</v>
      </c>
      <c r="D94" s="19" t="s">
        <v>224</v>
      </c>
      <c r="E94" s="19" t="s">
        <v>282</v>
      </c>
      <c r="F94" s="49"/>
      <c r="G94" s="53" t="str">
        <f>G95</f>
        <v>80 000,00</v>
      </c>
    </row>
    <row r="95" spans="1:7" ht="56.25" x14ac:dyDescent="0.3">
      <c r="A95" s="9" t="s">
        <v>185</v>
      </c>
      <c r="B95" s="19" t="s">
        <v>266</v>
      </c>
      <c r="C95" s="19" t="s">
        <v>120</v>
      </c>
      <c r="D95" s="19" t="s">
        <v>224</v>
      </c>
      <c r="E95" s="19" t="s">
        <v>282</v>
      </c>
      <c r="F95" s="19" t="s">
        <v>195</v>
      </c>
      <c r="G95" s="53" t="s">
        <v>48</v>
      </c>
    </row>
    <row r="96" spans="1:7" ht="37.5" x14ac:dyDescent="0.2">
      <c r="A96" s="18" t="s">
        <v>277</v>
      </c>
      <c r="B96" s="19" t="s">
        <v>266</v>
      </c>
      <c r="C96" s="19" t="s">
        <v>121</v>
      </c>
      <c r="D96" s="19" t="s">
        <v>190</v>
      </c>
      <c r="E96" s="19" t="s">
        <v>191</v>
      </c>
      <c r="F96" s="49"/>
      <c r="G96" s="53">
        <f>G97</f>
        <v>339800</v>
      </c>
    </row>
    <row r="97" spans="1:7" ht="37.5" x14ac:dyDescent="0.2">
      <c r="A97" s="8" t="s">
        <v>284</v>
      </c>
      <c r="B97" s="19" t="s">
        <v>266</v>
      </c>
      <c r="C97" s="19" t="s">
        <v>121</v>
      </c>
      <c r="D97" s="19" t="s">
        <v>188</v>
      </c>
      <c r="E97" s="19" t="s">
        <v>191</v>
      </c>
      <c r="F97" s="49"/>
      <c r="G97" s="53">
        <f>G98+G100+G102+G104</f>
        <v>339800</v>
      </c>
    </row>
    <row r="98" spans="1:7" ht="37.5" x14ac:dyDescent="0.3">
      <c r="A98" s="9" t="s">
        <v>285</v>
      </c>
      <c r="B98" s="19" t="s">
        <v>266</v>
      </c>
      <c r="C98" s="19" t="s">
        <v>121</v>
      </c>
      <c r="D98" s="19" t="s">
        <v>188</v>
      </c>
      <c r="E98" s="19" t="s">
        <v>294</v>
      </c>
      <c r="F98" s="49"/>
      <c r="G98" s="53" t="str">
        <f>G99</f>
        <v>38 000,00</v>
      </c>
    </row>
    <row r="99" spans="1:7" ht="56.25" x14ac:dyDescent="0.3">
      <c r="A99" s="9" t="s">
        <v>185</v>
      </c>
      <c r="B99" s="19" t="s">
        <v>266</v>
      </c>
      <c r="C99" s="19" t="s">
        <v>121</v>
      </c>
      <c r="D99" s="19" t="s">
        <v>188</v>
      </c>
      <c r="E99" s="19" t="s">
        <v>294</v>
      </c>
      <c r="F99" s="19" t="s">
        <v>195</v>
      </c>
      <c r="G99" s="53" t="s">
        <v>299</v>
      </c>
    </row>
    <row r="100" spans="1:7" ht="37.5" x14ac:dyDescent="0.2">
      <c r="A100" s="37" t="s">
        <v>286</v>
      </c>
      <c r="B100" s="19" t="s">
        <v>266</v>
      </c>
      <c r="C100" s="19" t="s">
        <v>121</v>
      </c>
      <c r="D100" s="19" t="s">
        <v>188</v>
      </c>
      <c r="E100" s="19" t="s">
        <v>295</v>
      </c>
      <c r="F100" s="49"/>
      <c r="G100" s="53" t="str">
        <f>G101</f>
        <v>1 000,00</v>
      </c>
    </row>
    <row r="101" spans="1:7" ht="56.25" x14ac:dyDescent="0.2">
      <c r="A101" s="36" t="s">
        <v>185</v>
      </c>
      <c r="B101" s="19" t="s">
        <v>266</v>
      </c>
      <c r="C101" s="19" t="s">
        <v>121</v>
      </c>
      <c r="D101" s="19" t="s">
        <v>188</v>
      </c>
      <c r="E101" s="19" t="s">
        <v>295</v>
      </c>
      <c r="F101" s="19" t="s">
        <v>195</v>
      </c>
      <c r="G101" s="53" t="s">
        <v>169</v>
      </c>
    </row>
    <row r="102" spans="1:7" ht="56.25" x14ac:dyDescent="0.3">
      <c r="A102" s="9" t="s">
        <v>287</v>
      </c>
      <c r="B102" s="19" t="s">
        <v>266</v>
      </c>
      <c r="C102" s="19" t="s">
        <v>121</v>
      </c>
      <c r="D102" s="19" t="s">
        <v>188</v>
      </c>
      <c r="E102" s="19" t="s">
        <v>296</v>
      </c>
      <c r="F102" s="49"/>
      <c r="G102" s="53" t="str">
        <f>G103</f>
        <v>100 000,00</v>
      </c>
    </row>
    <row r="103" spans="1:7" ht="56.25" x14ac:dyDescent="0.2">
      <c r="A103" s="8" t="s">
        <v>185</v>
      </c>
      <c r="B103" s="19" t="s">
        <v>266</v>
      </c>
      <c r="C103" s="19" t="s">
        <v>121</v>
      </c>
      <c r="D103" s="19" t="s">
        <v>188</v>
      </c>
      <c r="E103" s="19" t="s">
        <v>296</v>
      </c>
      <c r="F103" s="19" t="s">
        <v>195</v>
      </c>
      <c r="G103" s="53" t="s">
        <v>228</v>
      </c>
    </row>
    <row r="104" spans="1:7" ht="37.5" x14ac:dyDescent="0.3">
      <c r="A104" s="9" t="s">
        <v>288</v>
      </c>
      <c r="B104" s="19" t="s">
        <v>266</v>
      </c>
      <c r="C104" s="19" t="s">
        <v>121</v>
      </c>
      <c r="D104" s="19" t="s">
        <v>188</v>
      </c>
      <c r="E104" s="19" t="s">
        <v>297</v>
      </c>
      <c r="F104" s="49"/>
      <c r="G104" s="53" t="str">
        <f>G105</f>
        <v>200 800,00</v>
      </c>
    </row>
    <row r="105" spans="1:7" ht="56.25" x14ac:dyDescent="0.3">
      <c r="A105" s="9" t="s">
        <v>185</v>
      </c>
      <c r="B105" s="19" t="s">
        <v>266</v>
      </c>
      <c r="C105" s="19" t="s">
        <v>121</v>
      </c>
      <c r="D105" s="19" t="s">
        <v>188</v>
      </c>
      <c r="E105" s="19" t="s">
        <v>297</v>
      </c>
      <c r="F105" s="19" t="s">
        <v>195</v>
      </c>
      <c r="G105" s="53" t="s">
        <v>300</v>
      </c>
    </row>
    <row r="106" spans="1:7" ht="18.75" x14ac:dyDescent="0.2">
      <c r="A106" s="41" t="s">
        <v>130</v>
      </c>
      <c r="B106" s="19" t="s">
        <v>266</v>
      </c>
      <c r="C106" s="19" t="s">
        <v>122</v>
      </c>
      <c r="D106" s="19" t="s">
        <v>190</v>
      </c>
      <c r="E106" s="19" t="s">
        <v>191</v>
      </c>
      <c r="F106" s="49"/>
      <c r="G106" s="53" t="str">
        <f>G107</f>
        <v>1 000,00</v>
      </c>
    </row>
    <row r="107" spans="1:7" ht="56.25" x14ac:dyDescent="0.2">
      <c r="A107" s="18" t="s">
        <v>289</v>
      </c>
      <c r="B107" s="19" t="s">
        <v>266</v>
      </c>
      <c r="C107" s="19" t="s">
        <v>122</v>
      </c>
      <c r="D107" s="19" t="s">
        <v>188</v>
      </c>
      <c r="E107" s="19" t="s">
        <v>191</v>
      </c>
      <c r="F107" s="49"/>
      <c r="G107" s="53" t="str">
        <f>G108</f>
        <v>1 000,00</v>
      </c>
    </row>
    <row r="108" spans="1:7" ht="37.5" x14ac:dyDescent="0.2">
      <c r="A108" s="37" t="s">
        <v>290</v>
      </c>
      <c r="B108" s="19" t="s">
        <v>266</v>
      </c>
      <c r="C108" s="19" t="s">
        <v>122</v>
      </c>
      <c r="D108" s="19" t="s">
        <v>188</v>
      </c>
      <c r="E108" s="19" t="s">
        <v>298</v>
      </c>
      <c r="F108" s="49"/>
      <c r="G108" s="53" t="str">
        <f>G109</f>
        <v>1 000,00</v>
      </c>
    </row>
    <row r="109" spans="1:7" ht="56.25" x14ac:dyDescent="0.3">
      <c r="A109" s="9" t="s">
        <v>185</v>
      </c>
      <c r="B109" s="19" t="s">
        <v>266</v>
      </c>
      <c r="C109" s="19" t="s">
        <v>122</v>
      </c>
      <c r="D109" s="19" t="s">
        <v>188</v>
      </c>
      <c r="E109" s="19" t="s">
        <v>298</v>
      </c>
      <c r="F109" s="19" t="s">
        <v>195</v>
      </c>
      <c r="G109" s="53" t="s">
        <v>169</v>
      </c>
    </row>
    <row r="110" spans="1:7" ht="75" x14ac:dyDescent="0.2">
      <c r="A110" s="35" t="s">
        <v>291</v>
      </c>
      <c r="B110" s="25" t="s">
        <v>293</v>
      </c>
      <c r="C110" s="25" t="s">
        <v>189</v>
      </c>
      <c r="D110" s="25" t="s">
        <v>190</v>
      </c>
      <c r="E110" s="25" t="s">
        <v>191</v>
      </c>
      <c r="F110" s="49"/>
      <c r="G110" s="52">
        <f>G111+G115</f>
        <v>4519800</v>
      </c>
    </row>
    <row r="111" spans="1:7" ht="37.5" x14ac:dyDescent="0.2">
      <c r="A111" s="37" t="s">
        <v>292</v>
      </c>
      <c r="B111" s="19" t="s">
        <v>293</v>
      </c>
      <c r="C111" s="19" t="s">
        <v>80</v>
      </c>
      <c r="D111" s="19" t="s">
        <v>190</v>
      </c>
      <c r="E111" s="19" t="s">
        <v>191</v>
      </c>
      <c r="F111" s="49"/>
      <c r="G111" s="53" t="str">
        <f>G112</f>
        <v>1 000,00</v>
      </c>
    </row>
    <row r="112" spans="1:7" ht="112.5" x14ac:dyDescent="0.2">
      <c r="A112" s="36" t="s">
        <v>301</v>
      </c>
      <c r="B112" s="19" t="s">
        <v>293</v>
      </c>
      <c r="C112" s="19" t="s">
        <v>80</v>
      </c>
      <c r="D112" s="19" t="s">
        <v>188</v>
      </c>
      <c r="E112" s="19" t="s">
        <v>191</v>
      </c>
      <c r="F112" s="49"/>
      <c r="G112" s="53" t="str">
        <f>G113</f>
        <v>1 000,00</v>
      </c>
    </row>
    <row r="113" spans="1:7" ht="56.25" x14ac:dyDescent="0.2">
      <c r="A113" s="37" t="s">
        <v>302</v>
      </c>
      <c r="B113" s="19" t="s">
        <v>293</v>
      </c>
      <c r="C113" s="19" t="s">
        <v>80</v>
      </c>
      <c r="D113" s="19" t="s">
        <v>188</v>
      </c>
      <c r="E113" s="19" t="s">
        <v>307</v>
      </c>
      <c r="F113" s="49"/>
      <c r="G113" s="53" t="str">
        <f>G114</f>
        <v>1 000,00</v>
      </c>
    </row>
    <row r="114" spans="1:7" ht="56.25" x14ac:dyDescent="0.3">
      <c r="A114" s="9" t="s">
        <v>185</v>
      </c>
      <c r="B114" s="19" t="s">
        <v>293</v>
      </c>
      <c r="C114" s="19" t="s">
        <v>80</v>
      </c>
      <c r="D114" s="19" t="s">
        <v>188</v>
      </c>
      <c r="E114" s="19" t="s">
        <v>307</v>
      </c>
      <c r="F114" s="19" t="s">
        <v>195</v>
      </c>
      <c r="G114" s="53" t="s">
        <v>169</v>
      </c>
    </row>
    <row r="115" spans="1:7" ht="37.5" x14ac:dyDescent="0.3">
      <c r="A115" s="9" t="s">
        <v>303</v>
      </c>
      <c r="B115" s="19" t="s">
        <v>293</v>
      </c>
      <c r="C115" s="19" t="s">
        <v>81</v>
      </c>
      <c r="D115" s="19" t="s">
        <v>190</v>
      </c>
      <c r="E115" s="19" t="s">
        <v>191</v>
      </c>
      <c r="F115" s="49"/>
      <c r="G115" s="53">
        <f>G116</f>
        <v>4518800</v>
      </c>
    </row>
    <row r="116" spans="1:7" ht="75" x14ac:dyDescent="0.2">
      <c r="A116" s="8" t="s">
        <v>304</v>
      </c>
      <c r="B116" s="19" t="s">
        <v>293</v>
      </c>
      <c r="C116" s="19" t="s">
        <v>81</v>
      </c>
      <c r="D116" s="19" t="s">
        <v>188</v>
      </c>
      <c r="E116" s="19" t="s">
        <v>191</v>
      </c>
      <c r="F116" s="49"/>
      <c r="G116" s="53">
        <f>G117+G121</f>
        <v>4518800</v>
      </c>
    </row>
    <row r="117" spans="1:7" ht="56.25" x14ac:dyDescent="0.3">
      <c r="A117" s="14" t="s">
        <v>305</v>
      </c>
      <c r="B117" s="19" t="s">
        <v>293</v>
      </c>
      <c r="C117" s="19" t="s">
        <v>81</v>
      </c>
      <c r="D117" s="19" t="s">
        <v>188</v>
      </c>
      <c r="E117" s="19" t="s">
        <v>308</v>
      </c>
      <c r="F117" s="49"/>
      <c r="G117" s="53">
        <f>G118+G119+G120</f>
        <v>4460800</v>
      </c>
    </row>
    <row r="118" spans="1:7" ht="131.25" x14ac:dyDescent="0.3">
      <c r="A118" s="14" t="s">
        <v>184</v>
      </c>
      <c r="B118" s="19" t="s">
        <v>293</v>
      </c>
      <c r="C118" s="19" t="s">
        <v>81</v>
      </c>
      <c r="D118" s="19" t="s">
        <v>188</v>
      </c>
      <c r="E118" s="19" t="s">
        <v>308</v>
      </c>
      <c r="F118" s="19" t="s">
        <v>194</v>
      </c>
      <c r="G118" s="53" t="s">
        <v>310</v>
      </c>
    </row>
    <row r="119" spans="1:7" ht="56.25" x14ac:dyDescent="0.2">
      <c r="A119" s="8" t="s">
        <v>185</v>
      </c>
      <c r="B119" s="19" t="s">
        <v>293</v>
      </c>
      <c r="C119" s="19" t="s">
        <v>81</v>
      </c>
      <c r="D119" s="19" t="s">
        <v>188</v>
      </c>
      <c r="E119" s="19" t="s">
        <v>308</v>
      </c>
      <c r="F119" s="19" t="s">
        <v>195</v>
      </c>
      <c r="G119" s="53">
        <v>793355</v>
      </c>
    </row>
    <row r="120" spans="1:7" ht="18.75" x14ac:dyDescent="0.2">
      <c r="A120" s="7" t="s">
        <v>200</v>
      </c>
      <c r="B120" s="19" t="s">
        <v>293</v>
      </c>
      <c r="C120" s="19" t="s">
        <v>81</v>
      </c>
      <c r="D120" s="19" t="s">
        <v>188</v>
      </c>
      <c r="E120" s="19" t="s">
        <v>308</v>
      </c>
      <c r="F120" s="19" t="s">
        <v>212</v>
      </c>
      <c r="G120" s="53" t="s">
        <v>311</v>
      </c>
    </row>
    <row r="121" spans="1:7" ht="112.5" x14ac:dyDescent="0.3">
      <c r="A121" s="14" t="s">
        <v>306</v>
      </c>
      <c r="B121" s="19" t="s">
        <v>293</v>
      </c>
      <c r="C121" s="19" t="s">
        <v>81</v>
      </c>
      <c r="D121" s="19" t="s">
        <v>188</v>
      </c>
      <c r="E121" s="19" t="s">
        <v>309</v>
      </c>
      <c r="F121" s="49"/>
      <c r="G121" s="53" t="str">
        <f>G122</f>
        <v>58 000,00</v>
      </c>
    </row>
    <row r="122" spans="1:7" ht="131.25" x14ac:dyDescent="0.3">
      <c r="A122" s="14" t="s">
        <v>184</v>
      </c>
      <c r="B122" s="19" t="s">
        <v>293</v>
      </c>
      <c r="C122" s="19" t="s">
        <v>81</v>
      </c>
      <c r="D122" s="19" t="s">
        <v>188</v>
      </c>
      <c r="E122" s="19" t="s">
        <v>309</v>
      </c>
      <c r="F122" s="19" t="s">
        <v>194</v>
      </c>
      <c r="G122" s="53" t="s">
        <v>312</v>
      </c>
    </row>
    <row r="123" spans="1:7" ht="75" x14ac:dyDescent="0.3">
      <c r="A123" s="40" t="s">
        <v>313</v>
      </c>
      <c r="B123" s="25" t="s">
        <v>323</v>
      </c>
      <c r="C123" s="25" t="s">
        <v>189</v>
      </c>
      <c r="D123" s="25" t="s">
        <v>190</v>
      </c>
      <c r="E123" s="25" t="s">
        <v>191</v>
      </c>
      <c r="F123" s="49"/>
      <c r="G123" s="52">
        <f>G124</f>
        <v>110000</v>
      </c>
    </row>
    <row r="124" spans="1:7" ht="93.75" x14ac:dyDescent="0.2">
      <c r="A124" s="18" t="s">
        <v>314</v>
      </c>
      <c r="B124" s="19" t="s">
        <v>323</v>
      </c>
      <c r="C124" s="19" t="s">
        <v>79</v>
      </c>
      <c r="D124" s="19" t="s">
        <v>190</v>
      </c>
      <c r="E124" s="19" t="s">
        <v>191</v>
      </c>
      <c r="F124" s="49"/>
      <c r="G124" s="53">
        <f>G125</f>
        <v>110000</v>
      </c>
    </row>
    <row r="125" spans="1:7" ht="112.5" x14ac:dyDescent="0.3">
      <c r="A125" s="14" t="s">
        <v>315</v>
      </c>
      <c r="B125" s="19" t="s">
        <v>323</v>
      </c>
      <c r="C125" s="19" t="s">
        <v>79</v>
      </c>
      <c r="D125" s="19" t="s">
        <v>188</v>
      </c>
      <c r="E125" s="19" t="s">
        <v>191</v>
      </c>
      <c r="F125" s="49"/>
      <c r="G125" s="53">
        <f>G126</f>
        <v>110000</v>
      </c>
    </row>
    <row r="126" spans="1:7" ht="56.25" x14ac:dyDescent="0.3">
      <c r="A126" s="14" t="s">
        <v>316</v>
      </c>
      <c r="B126" s="19" t="s">
        <v>323</v>
      </c>
      <c r="C126" s="19" t="s">
        <v>79</v>
      </c>
      <c r="D126" s="19" t="s">
        <v>188</v>
      </c>
      <c r="E126" s="19" t="s">
        <v>326</v>
      </c>
      <c r="F126" s="49"/>
      <c r="G126" s="53">
        <f>G127</f>
        <v>110000</v>
      </c>
    </row>
    <row r="127" spans="1:7" ht="56.25" x14ac:dyDescent="0.2">
      <c r="A127" s="36" t="s">
        <v>185</v>
      </c>
      <c r="B127" s="19" t="s">
        <v>323</v>
      </c>
      <c r="C127" s="19" t="s">
        <v>79</v>
      </c>
      <c r="D127" s="19" t="s">
        <v>188</v>
      </c>
      <c r="E127" s="19" t="s">
        <v>326</v>
      </c>
      <c r="F127" s="19" t="s">
        <v>195</v>
      </c>
      <c r="G127" s="53">
        <v>110000</v>
      </c>
    </row>
    <row r="128" spans="1:7" ht="56.25" x14ac:dyDescent="0.2">
      <c r="A128" s="31" t="s">
        <v>317</v>
      </c>
      <c r="B128" s="25" t="s">
        <v>324</v>
      </c>
      <c r="C128" s="25" t="s">
        <v>189</v>
      </c>
      <c r="D128" s="25" t="s">
        <v>190</v>
      </c>
      <c r="E128" s="25" t="s">
        <v>191</v>
      </c>
      <c r="F128" s="49"/>
      <c r="G128" s="52">
        <f>G129</f>
        <v>60000</v>
      </c>
    </row>
    <row r="129" spans="1:7" ht="75" x14ac:dyDescent="0.2">
      <c r="A129" s="18" t="s">
        <v>318</v>
      </c>
      <c r="B129" s="19" t="s">
        <v>324</v>
      </c>
      <c r="C129" s="19" t="s">
        <v>79</v>
      </c>
      <c r="D129" s="19" t="s">
        <v>190</v>
      </c>
      <c r="E129" s="19" t="s">
        <v>191</v>
      </c>
      <c r="F129" s="49"/>
      <c r="G129" s="53">
        <f>G130</f>
        <v>60000</v>
      </c>
    </row>
    <row r="130" spans="1:7" ht="56.25" x14ac:dyDescent="0.2">
      <c r="A130" s="36" t="s">
        <v>319</v>
      </c>
      <c r="B130" s="19" t="s">
        <v>324</v>
      </c>
      <c r="C130" s="19" t="s">
        <v>79</v>
      </c>
      <c r="D130" s="19" t="s">
        <v>188</v>
      </c>
      <c r="E130" s="19" t="s">
        <v>191</v>
      </c>
      <c r="F130" s="49"/>
      <c r="G130" s="53">
        <f>G131</f>
        <v>60000</v>
      </c>
    </row>
    <row r="131" spans="1:7" ht="56.25" x14ac:dyDescent="0.2">
      <c r="A131" s="18" t="s">
        <v>320</v>
      </c>
      <c r="B131" s="19" t="s">
        <v>324</v>
      </c>
      <c r="C131" s="19" t="s">
        <v>79</v>
      </c>
      <c r="D131" s="19" t="s">
        <v>188</v>
      </c>
      <c r="E131" s="19" t="s">
        <v>327</v>
      </c>
      <c r="F131" s="49"/>
      <c r="G131" s="53">
        <f>G132</f>
        <v>60000</v>
      </c>
    </row>
    <row r="132" spans="1:7" ht="56.25" x14ac:dyDescent="0.3">
      <c r="A132" s="9" t="s">
        <v>185</v>
      </c>
      <c r="B132" s="19" t="s">
        <v>324</v>
      </c>
      <c r="C132" s="19" t="s">
        <v>79</v>
      </c>
      <c r="D132" s="19" t="s">
        <v>188</v>
      </c>
      <c r="E132" s="19" t="s">
        <v>327</v>
      </c>
      <c r="F132" s="19" t="s">
        <v>195</v>
      </c>
      <c r="G132" s="53">
        <v>60000</v>
      </c>
    </row>
    <row r="133" spans="1:7" ht="75" x14ac:dyDescent="0.2">
      <c r="A133" s="31" t="s">
        <v>321</v>
      </c>
      <c r="B133" s="25" t="s">
        <v>325</v>
      </c>
      <c r="C133" s="25" t="s">
        <v>189</v>
      </c>
      <c r="D133" s="25" t="s">
        <v>190</v>
      </c>
      <c r="E133" s="25" t="s">
        <v>191</v>
      </c>
      <c r="F133" s="49"/>
      <c r="G133" s="52" t="str">
        <f>G134</f>
        <v>10 000,00</v>
      </c>
    </row>
    <row r="134" spans="1:7" ht="18.75" x14ac:dyDescent="0.3">
      <c r="A134" s="33" t="s">
        <v>322</v>
      </c>
      <c r="B134" s="19" t="s">
        <v>325</v>
      </c>
      <c r="C134" s="19" t="s">
        <v>79</v>
      </c>
      <c r="D134" s="19" t="s">
        <v>190</v>
      </c>
      <c r="E134" s="19" t="s">
        <v>191</v>
      </c>
      <c r="F134" s="49"/>
      <c r="G134" s="53" t="str">
        <f>G135</f>
        <v>10 000,00</v>
      </c>
    </row>
    <row r="135" spans="1:7" ht="131.25" x14ac:dyDescent="0.3">
      <c r="A135" s="14" t="s">
        <v>328</v>
      </c>
      <c r="B135" s="19" t="s">
        <v>325</v>
      </c>
      <c r="C135" s="19" t="s">
        <v>79</v>
      </c>
      <c r="D135" s="19" t="s">
        <v>188</v>
      </c>
      <c r="E135" s="19" t="s">
        <v>191</v>
      </c>
      <c r="F135" s="49"/>
      <c r="G135" s="53" t="str">
        <f>G136</f>
        <v>10 000,00</v>
      </c>
    </row>
    <row r="136" spans="1:7" ht="112.5" x14ac:dyDescent="0.2">
      <c r="A136" s="18" t="s">
        <v>329</v>
      </c>
      <c r="B136" s="19" t="s">
        <v>325</v>
      </c>
      <c r="C136" s="19" t="s">
        <v>79</v>
      </c>
      <c r="D136" s="19" t="s">
        <v>188</v>
      </c>
      <c r="E136" s="19" t="s">
        <v>336</v>
      </c>
      <c r="F136" s="49"/>
      <c r="G136" s="53" t="str">
        <f>G137</f>
        <v>10 000,00</v>
      </c>
    </row>
    <row r="137" spans="1:7" ht="56.25" x14ac:dyDescent="0.3">
      <c r="A137" s="9" t="s">
        <v>185</v>
      </c>
      <c r="B137" s="19" t="s">
        <v>325</v>
      </c>
      <c r="C137" s="19" t="s">
        <v>79</v>
      </c>
      <c r="D137" s="19" t="s">
        <v>188</v>
      </c>
      <c r="E137" s="19" t="s">
        <v>336</v>
      </c>
      <c r="F137" s="19" t="s">
        <v>195</v>
      </c>
      <c r="G137" s="53" t="s">
        <v>117</v>
      </c>
    </row>
    <row r="138" spans="1:7" ht="93.75" x14ac:dyDescent="0.2">
      <c r="A138" s="31" t="s">
        <v>330</v>
      </c>
      <c r="B138" s="25" t="s">
        <v>335</v>
      </c>
      <c r="C138" s="25" t="s">
        <v>189</v>
      </c>
      <c r="D138" s="25" t="s">
        <v>190</v>
      </c>
      <c r="E138" s="25" t="s">
        <v>191</v>
      </c>
      <c r="F138" s="49"/>
      <c r="G138" s="52">
        <f>G139</f>
        <v>9228000</v>
      </c>
    </row>
    <row r="139" spans="1:7" ht="112.5" x14ac:dyDescent="0.2">
      <c r="A139" s="18" t="s">
        <v>331</v>
      </c>
      <c r="B139" s="19" t="s">
        <v>335</v>
      </c>
      <c r="C139" s="19" t="s">
        <v>79</v>
      </c>
      <c r="D139" s="19" t="s">
        <v>190</v>
      </c>
      <c r="E139" s="19" t="s">
        <v>191</v>
      </c>
      <c r="F139" s="49"/>
      <c r="G139" s="53">
        <f>G140</f>
        <v>9228000</v>
      </c>
    </row>
    <row r="140" spans="1:7" ht="75" x14ac:dyDescent="0.3">
      <c r="A140" s="14" t="s">
        <v>332</v>
      </c>
      <c r="B140" s="19" t="s">
        <v>335</v>
      </c>
      <c r="C140" s="19" t="s">
        <v>79</v>
      </c>
      <c r="D140" s="19" t="s">
        <v>188</v>
      </c>
      <c r="E140" s="19" t="s">
        <v>191</v>
      </c>
      <c r="F140" s="49"/>
      <c r="G140" s="53">
        <f>G141+G143</f>
        <v>9228000</v>
      </c>
    </row>
    <row r="141" spans="1:7" ht="56.25" x14ac:dyDescent="0.3">
      <c r="A141" s="14" t="s">
        <v>276</v>
      </c>
      <c r="B141" s="19" t="s">
        <v>335</v>
      </c>
      <c r="C141" s="19" t="s">
        <v>79</v>
      </c>
      <c r="D141" s="19" t="s">
        <v>188</v>
      </c>
      <c r="E141" s="19" t="s">
        <v>282</v>
      </c>
      <c r="F141" s="49"/>
      <c r="G141" s="53">
        <f>G142</f>
        <v>1671400</v>
      </c>
    </row>
    <row r="142" spans="1:7" ht="56.25" x14ac:dyDescent="0.2">
      <c r="A142" s="18" t="s">
        <v>333</v>
      </c>
      <c r="B142" s="19" t="s">
        <v>335</v>
      </c>
      <c r="C142" s="19" t="s">
        <v>79</v>
      </c>
      <c r="D142" s="19" t="s">
        <v>188</v>
      </c>
      <c r="E142" s="19" t="s">
        <v>282</v>
      </c>
      <c r="F142" s="19" t="s">
        <v>338</v>
      </c>
      <c r="G142" s="53">
        <v>1671400</v>
      </c>
    </row>
    <row r="143" spans="1:7" ht="37.5" x14ac:dyDescent="0.2">
      <c r="A143" s="18" t="s">
        <v>334</v>
      </c>
      <c r="B143" s="19" t="s">
        <v>335</v>
      </c>
      <c r="C143" s="19" t="s">
        <v>79</v>
      </c>
      <c r="D143" s="19" t="s">
        <v>188</v>
      </c>
      <c r="E143" s="51" t="s">
        <v>337</v>
      </c>
      <c r="F143" s="49"/>
      <c r="G143" s="53" t="str">
        <f>G144</f>
        <v>7 556 600,00</v>
      </c>
    </row>
    <row r="144" spans="1:7" ht="56.25" x14ac:dyDescent="0.2">
      <c r="A144" s="18" t="s">
        <v>333</v>
      </c>
      <c r="B144" s="19" t="s">
        <v>335</v>
      </c>
      <c r="C144" s="19" t="s">
        <v>79</v>
      </c>
      <c r="D144" s="19" t="s">
        <v>188</v>
      </c>
      <c r="E144" s="51" t="s">
        <v>337</v>
      </c>
      <c r="F144" s="19" t="s">
        <v>338</v>
      </c>
      <c r="G144" s="53" t="s">
        <v>339</v>
      </c>
    </row>
    <row r="145" spans="1:7" ht="56.25" x14ac:dyDescent="0.2">
      <c r="A145" s="35" t="s">
        <v>340</v>
      </c>
      <c r="B145" s="25" t="s">
        <v>348</v>
      </c>
      <c r="C145" s="25" t="s">
        <v>189</v>
      </c>
      <c r="D145" s="25" t="s">
        <v>190</v>
      </c>
      <c r="E145" s="25" t="s">
        <v>191</v>
      </c>
      <c r="F145" s="49"/>
      <c r="G145" s="52" t="str">
        <f>G146</f>
        <v>277 000,00</v>
      </c>
    </row>
    <row r="146" spans="1:7" ht="75" x14ac:dyDescent="0.3">
      <c r="A146" s="14" t="s">
        <v>341</v>
      </c>
      <c r="B146" s="19" t="s">
        <v>348</v>
      </c>
      <c r="C146" s="19" t="s">
        <v>79</v>
      </c>
      <c r="D146" s="19" t="s">
        <v>190</v>
      </c>
      <c r="E146" s="19" t="s">
        <v>191</v>
      </c>
      <c r="F146" s="49"/>
      <c r="G146" s="53" t="str">
        <f>G147</f>
        <v>277 000,00</v>
      </c>
    </row>
    <row r="147" spans="1:7" ht="243.75" x14ac:dyDescent="0.3">
      <c r="A147" s="14" t="s">
        <v>342</v>
      </c>
      <c r="B147" s="19" t="s">
        <v>348</v>
      </c>
      <c r="C147" s="19" t="s">
        <v>79</v>
      </c>
      <c r="D147" s="19" t="s">
        <v>190</v>
      </c>
      <c r="E147" s="19" t="s">
        <v>350</v>
      </c>
      <c r="F147" s="49"/>
      <c r="G147" s="53" t="str">
        <f>G148</f>
        <v>277 000,00</v>
      </c>
    </row>
    <row r="148" spans="1:7" ht="56.25" x14ac:dyDescent="0.2">
      <c r="A148" s="18" t="s">
        <v>185</v>
      </c>
      <c r="B148" s="19" t="s">
        <v>348</v>
      </c>
      <c r="C148" s="19" t="s">
        <v>79</v>
      </c>
      <c r="D148" s="19" t="s">
        <v>190</v>
      </c>
      <c r="E148" s="19" t="s">
        <v>350</v>
      </c>
      <c r="F148" s="19" t="s">
        <v>195</v>
      </c>
      <c r="G148" s="53" t="s">
        <v>113</v>
      </c>
    </row>
    <row r="149" spans="1:7" ht="56.25" x14ac:dyDescent="0.2">
      <c r="A149" s="31" t="s">
        <v>343</v>
      </c>
      <c r="B149" s="25" t="s">
        <v>349</v>
      </c>
      <c r="C149" s="25" t="s">
        <v>189</v>
      </c>
      <c r="D149" s="25" t="s">
        <v>190</v>
      </c>
      <c r="E149" s="25" t="s">
        <v>191</v>
      </c>
      <c r="F149" s="49"/>
      <c r="G149" s="52">
        <f>G150+G153+G156</f>
        <v>261700</v>
      </c>
    </row>
    <row r="150" spans="1:7" ht="168.75" x14ac:dyDescent="0.3">
      <c r="A150" s="14" t="s">
        <v>344</v>
      </c>
      <c r="B150" s="19" t="s">
        <v>349</v>
      </c>
      <c r="C150" s="19" t="s">
        <v>79</v>
      </c>
      <c r="D150" s="19" t="s">
        <v>190</v>
      </c>
      <c r="E150" s="19" t="s">
        <v>191</v>
      </c>
      <c r="F150" s="49"/>
      <c r="G150" s="53" t="str">
        <f>G151</f>
        <v>39 000,00</v>
      </c>
    </row>
    <row r="151" spans="1:7" ht="37.5" x14ac:dyDescent="0.3">
      <c r="A151" s="14" t="s">
        <v>183</v>
      </c>
      <c r="B151" s="19" t="s">
        <v>349</v>
      </c>
      <c r="C151" s="19" t="s">
        <v>79</v>
      </c>
      <c r="D151" s="19" t="s">
        <v>190</v>
      </c>
      <c r="E151" s="19" t="s">
        <v>192</v>
      </c>
      <c r="F151" s="49"/>
      <c r="G151" s="53" t="str">
        <f>G152</f>
        <v>39 000,00</v>
      </c>
    </row>
    <row r="152" spans="1:7" ht="18.75" x14ac:dyDescent="0.3">
      <c r="A152" s="33" t="s">
        <v>186</v>
      </c>
      <c r="B152" s="19" t="s">
        <v>349</v>
      </c>
      <c r="C152" s="19" t="s">
        <v>79</v>
      </c>
      <c r="D152" s="19" t="s">
        <v>190</v>
      </c>
      <c r="E152" s="19" t="s">
        <v>192</v>
      </c>
      <c r="F152" s="19" t="s">
        <v>196</v>
      </c>
      <c r="G152" s="53" t="s">
        <v>112</v>
      </c>
    </row>
    <row r="153" spans="1:7" ht="56.25" x14ac:dyDescent="0.3">
      <c r="A153" s="14" t="s">
        <v>345</v>
      </c>
      <c r="B153" s="19" t="s">
        <v>349</v>
      </c>
      <c r="C153" s="19" t="s">
        <v>80</v>
      </c>
      <c r="D153" s="19" t="s">
        <v>190</v>
      </c>
      <c r="E153" s="19" t="s">
        <v>191</v>
      </c>
      <c r="F153" s="49"/>
      <c r="G153" s="53">
        <f>G154</f>
        <v>1000</v>
      </c>
    </row>
    <row r="154" spans="1:7" ht="37.5" x14ac:dyDescent="0.3">
      <c r="A154" s="14" t="s">
        <v>346</v>
      </c>
      <c r="B154" s="19" t="s">
        <v>349</v>
      </c>
      <c r="C154" s="19" t="s">
        <v>80</v>
      </c>
      <c r="D154" s="19" t="s">
        <v>189</v>
      </c>
      <c r="E154" s="19" t="s">
        <v>351</v>
      </c>
      <c r="F154" s="49"/>
      <c r="G154" s="53">
        <f>G155</f>
        <v>1000</v>
      </c>
    </row>
    <row r="155" spans="1:7" ht="37.5" x14ac:dyDescent="0.3">
      <c r="A155" s="14" t="s">
        <v>347</v>
      </c>
      <c r="B155" s="19" t="s">
        <v>349</v>
      </c>
      <c r="C155" s="19" t="s">
        <v>80</v>
      </c>
      <c r="D155" s="19" t="s">
        <v>189</v>
      </c>
      <c r="E155" s="19" t="s">
        <v>351</v>
      </c>
      <c r="F155" s="19" t="s">
        <v>352</v>
      </c>
      <c r="G155" s="53">
        <v>1000</v>
      </c>
    </row>
    <row r="156" spans="1:7" ht="75" x14ac:dyDescent="0.3">
      <c r="A156" s="48" t="s">
        <v>395</v>
      </c>
      <c r="B156" s="19" t="s">
        <v>349</v>
      </c>
      <c r="C156" s="19" t="s">
        <v>81</v>
      </c>
      <c r="D156" s="19" t="s">
        <v>190</v>
      </c>
      <c r="E156" s="19" t="s">
        <v>191</v>
      </c>
      <c r="F156" s="49"/>
      <c r="G156" s="53" t="str">
        <f>G157</f>
        <v>221 700,00</v>
      </c>
    </row>
    <row r="157" spans="1:7" ht="56.25" x14ac:dyDescent="0.3">
      <c r="A157" s="14" t="s">
        <v>353</v>
      </c>
      <c r="B157" s="19" t="s">
        <v>349</v>
      </c>
      <c r="C157" s="19" t="s">
        <v>81</v>
      </c>
      <c r="D157" s="19" t="s">
        <v>190</v>
      </c>
      <c r="E157" s="19" t="s">
        <v>354</v>
      </c>
      <c r="F157" s="49"/>
      <c r="G157" s="53" t="str">
        <f>G158</f>
        <v>221 700,00</v>
      </c>
    </row>
    <row r="158" spans="1:7" ht="131.25" x14ac:dyDescent="0.3">
      <c r="A158" s="14" t="s">
        <v>184</v>
      </c>
      <c r="B158" s="19" t="s">
        <v>349</v>
      </c>
      <c r="C158" s="19" t="s">
        <v>81</v>
      </c>
      <c r="D158" s="19" t="s">
        <v>190</v>
      </c>
      <c r="E158" s="19" t="s">
        <v>354</v>
      </c>
      <c r="F158" s="19" t="s">
        <v>194</v>
      </c>
      <c r="G158" s="53" t="s">
        <v>116</v>
      </c>
    </row>
    <row r="160" spans="1:7" ht="18.75" x14ac:dyDescent="0.2">
      <c r="A160" s="1" t="s">
        <v>0</v>
      </c>
    </row>
    <row r="162" spans="1:6" ht="18.75" x14ac:dyDescent="0.2">
      <c r="A162" s="50" t="s">
        <v>524</v>
      </c>
      <c r="F162" s="50" t="s">
        <v>532</v>
      </c>
    </row>
  </sheetData>
  <mergeCells count="14">
    <mergeCell ref="A13:G13"/>
    <mergeCell ref="A14:G14"/>
    <mergeCell ref="A15:G15"/>
    <mergeCell ref="A16:G16"/>
    <mergeCell ref="B18:E18"/>
    <mergeCell ref="A8:G8"/>
    <mergeCell ref="A9:G9"/>
    <mergeCell ref="A10:G10"/>
    <mergeCell ref="A12:G12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4"/>
  <sheetViews>
    <sheetView view="pageBreakPreview" topLeftCell="A208" zoomScaleNormal="100" zoomScaleSheetLayoutView="100" workbookViewId="0">
      <selection activeCell="A224" sqref="A224"/>
    </sheetView>
  </sheetViews>
  <sheetFormatPr defaultRowHeight="12.75" x14ac:dyDescent="0.2"/>
  <cols>
    <col min="1" max="1" width="46.42578125" customWidth="1"/>
    <col min="2" max="2" width="8.140625" customWidth="1"/>
    <col min="3" max="3" width="5.85546875" customWidth="1"/>
    <col min="4" max="4" width="5" customWidth="1"/>
    <col min="5" max="5" width="14.140625" customWidth="1"/>
    <col min="6" max="6" width="6.140625" customWidth="1"/>
    <col min="7" max="7" width="17" customWidth="1"/>
  </cols>
  <sheetData>
    <row r="2" spans="1:7" ht="15" x14ac:dyDescent="0.2">
      <c r="A2" s="121" t="s">
        <v>75</v>
      </c>
      <c r="B2" s="121"/>
      <c r="C2" s="121"/>
      <c r="D2" s="121"/>
      <c r="E2" s="121"/>
      <c r="F2" s="121"/>
      <c r="G2" s="121"/>
    </row>
    <row r="3" spans="1:7" ht="15" x14ac:dyDescent="0.2">
      <c r="A3" s="121" t="s">
        <v>2</v>
      </c>
      <c r="B3" s="121"/>
      <c r="C3" s="121"/>
      <c r="D3" s="121"/>
      <c r="E3" s="121"/>
      <c r="F3" s="121"/>
      <c r="G3" s="121"/>
    </row>
    <row r="4" spans="1:7" ht="15" x14ac:dyDescent="0.2">
      <c r="A4" s="121" t="s">
        <v>3</v>
      </c>
      <c r="B4" s="121"/>
      <c r="C4" s="121"/>
      <c r="D4" s="121"/>
      <c r="E4" s="121"/>
      <c r="F4" s="121"/>
      <c r="G4" s="121"/>
    </row>
    <row r="5" spans="1:7" ht="15" x14ac:dyDescent="0.2">
      <c r="A5" s="121" t="s">
        <v>530</v>
      </c>
      <c r="B5" s="121"/>
      <c r="C5" s="121"/>
      <c r="D5" s="121"/>
      <c r="E5" s="121"/>
      <c r="F5" s="121"/>
      <c r="G5" s="121"/>
    </row>
    <row r="6" spans="1:7" x14ac:dyDescent="0.2">
      <c r="A6" s="47"/>
      <c r="B6" s="47"/>
      <c r="C6" s="47"/>
      <c r="D6" s="47"/>
      <c r="E6" s="47"/>
      <c r="F6" s="47"/>
      <c r="G6" s="47"/>
    </row>
    <row r="7" spans="1:7" ht="15" x14ac:dyDescent="0.2">
      <c r="A7" s="121" t="s">
        <v>355</v>
      </c>
      <c r="B7" s="121"/>
      <c r="C7" s="121"/>
      <c r="D7" s="121"/>
      <c r="E7" s="121"/>
      <c r="F7" s="121"/>
      <c r="G7" s="121"/>
    </row>
    <row r="8" spans="1:7" ht="15" x14ac:dyDescent="0.2">
      <c r="A8" s="121" t="s">
        <v>2</v>
      </c>
      <c r="B8" s="121"/>
      <c r="C8" s="121"/>
      <c r="D8" s="121"/>
      <c r="E8" s="121"/>
      <c r="F8" s="121"/>
      <c r="G8" s="121"/>
    </row>
    <row r="9" spans="1:7" ht="15" x14ac:dyDescent="0.2">
      <c r="A9" s="121" t="s">
        <v>356</v>
      </c>
      <c r="B9" s="121"/>
      <c r="C9" s="121"/>
      <c r="D9" s="121"/>
      <c r="E9" s="121"/>
      <c r="F9" s="121"/>
      <c r="G9" s="121"/>
    </row>
    <row r="10" spans="1:7" ht="15" x14ac:dyDescent="0.2">
      <c r="A10" s="121" t="s">
        <v>7</v>
      </c>
      <c r="B10" s="121"/>
      <c r="C10" s="121"/>
      <c r="D10" s="121"/>
      <c r="E10" s="121"/>
      <c r="F10" s="121"/>
      <c r="G10" s="121"/>
    </row>
    <row r="12" spans="1:7" ht="18.75" x14ac:dyDescent="0.2">
      <c r="A12" s="122" t="s">
        <v>357</v>
      </c>
      <c r="B12" s="122"/>
      <c r="C12" s="122"/>
      <c r="D12" s="122"/>
      <c r="E12" s="122"/>
      <c r="F12" s="122"/>
      <c r="G12" s="122"/>
    </row>
    <row r="13" spans="1:7" ht="18.75" x14ac:dyDescent="0.2">
      <c r="A13" s="122" t="s">
        <v>358</v>
      </c>
      <c r="B13" s="122"/>
      <c r="C13" s="122"/>
      <c r="D13" s="122"/>
      <c r="E13" s="122"/>
      <c r="F13" s="122"/>
      <c r="G13" s="122"/>
    </row>
    <row r="15" spans="1:7" ht="45" customHeight="1" x14ac:dyDescent="0.25">
      <c r="A15" s="42" t="s">
        <v>82</v>
      </c>
      <c r="B15" s="43" t="s">
        <v>362</v>
      </c>
      <c r="C15" s="44" t="s">
        <v>364</v>
      </c>
      <c r="D15" s="42" t="s">
        <v>365</v>
      </c>
      <c r="E15" s="45" t="s">
        <v>187</v>
      </c>
      <c r="F15" s="44" t="s">
        <v>193</v>
      </c>
      <c r="G15" s="44" t="s">
        <v>197</v>
      </c>
    </row>
    <row r="16" spans="1:7" ht="14.25" x14ac:dyDescent="0.2">
      <c r="A16" s="59" t="s">
        <v>179</v>
      </c>
      <c r="B16" s="60"/>
      <c r="C16" s="60"/>
      <c r="D16" s="60"/>
      <c r="E16" s="60"/>
      <c r="F16" s="60"/>
      <c r="G16" s="89">
        <f>G17+G24</f>
        <v>37875534</v>
      </c>
    </row>
    <row r="17" spans="1:7" ht="14.25" x14ac:dyDescent="0.2">
      <c r="A17" s="62" t="s">
        <v>359</v>
      </c>
      <c r="B17" s="61" t="s">
        <v>363</v>
      </c>
      <c r="C17" s="60"/>
      <c r="D17" s="60"/>
      <c r="E17" s="60"/>
      <c r="F17" s="60"/>
      <c r="G17" s="61" t="str">
        <f t="shared" ref="G17:G22" si="0">G18</f>
        <v>39 000,00</v>
      </c>
    </row>
    <row r="18" spans="1:7" ht="15" x14ac:dyDescent="0.25">
      <c r="A18" s="63" t="s">
        <v>83</v>
      </c>
      <c r="B18" s="64" t="s">
        <v>363</v>
      </c>
      <c r="C18" s="64" t="s">
        <v>188</v>
      </c>
      <c r="D18" s="64" t="s">
        <v>190</v>
      </c>
      <c r="E18" s="60"/>
      <c r="F18" s="60"/>
      <c r="G18" s="64" t="str">
        <f t="shared" si="0"/>
        <v>39 000,00</v>
      </c>
    </row>
    <row r="19" spans="1:7" ht="45" x14ac:dyDescent="0.2">
      <c r="A19" s="65" t="s">
        <v>360</v>
      </c>
      <c r="B19" s="64" t="s">
        <v>363</v>
      </c>
      <c r="C19" s="64" t="s">
        <v>188</v>
      </c>
      <c r="D19" s="64" t="s">
        <v>293</v>
      </c>
      <c r="E19" s="60"/>
      <c r="F19" s="60"/>
      <c r="G19" s="64" t="str">
        <f t="shared" si="0"/>
        <v>39 000,00</v>
      </c>
    </row>
    <row r="20" spans="1:7" ht="30" x14ac:dyDescent="0.25">
      <c r="A20" s="58" t="s">
        <v>343</v>
      </c>
      <c r="B20" s="64" t="s">
        <v>363</v>
      </c>
      <c r="C20" s="64" t="s">
        <v>188</v>
      </c>
      <c r="D20" s="64" t="s">
        <v>293</v>
      </c>
      <c r="E20" s="64" t="s">
        <v>366</v>
      </c>
      <c r="F20" s="60"/>
      <c r="G20" s="64" t="str">
        <f t="shared" si="0"/>
        <v>39 000,00</v>
      </c>
    </row>
    <row r="21" spans="1:7" ht="90" x14ac:dyDescent="0.25">
      <c r="A21" s="58" t="s">
        <v>361</v>
      </c>
      <c r="B21" s="64" t="s">
        <v>363</v>
      </c>
      <c r="C21" s="64" t="s">
        <v>188</v>
      </c>
      <c r="D21" s="64" t="s">
        <v>293</v>
      </c>
      <c r="E21" s="64" t="s">
        <v>367</v>
      </c>
      <c r="F21" s="60"/>
      <c r="G21" s="64" t="str">
        <f t="shared" si="0"/>
        <v>39 000,00</v>
      </c>
    </row>
    <row r="22" spans="1:7" ht="30" x14ac:dyDescent="0.25">
      <c r="A22" s="58" t="s">
        <v>183</v>
      </c>
      <c r="B22" s="64" t="s">
        <v>363</v>
      </c>
      <c r="C22" s="64" t="s">
        <v>188</v>
      </c>
      <c r="D22" s="64" t="s">
        <v>293</v>
      </c>
      <c r="E22" s="64" t="s">
        <v>368</v>
      </c>
      <c r="F22" s="60"/>
      <c r="G22" s="64" t="str">
        <f t="shared" si="0"/>
        <v>39 000,00</v>
      </c>
    </row>
    <row r="23" spans="1:7" ht="15" x14ac:dyDescent="0.25">
      <c r="A23" s="63" t="s">
        <v>186</v>
      </c>
      <c r="B23" s="64" t="s">
        <v>363</v>
      </c>
      <c r="C23" s="64" t="s">
        <v>188</v>
      </c>
      <c r="D23" s="64" t="s">
        <v>293</v>
      </c>
      <c r="E23" s="64" t="s">
        <v>368</v>
      </c>
      <c r="F23" s="64" t="s">
        <v>196</v>
      </c>
      <c r="G23" s="64" t="s">
        <v>112</v>
      </c>
    </row>
    <row r="24" spans="1:7" ht="28.5" x14ac:dyDescent="0.2">
      <c r="A24" s="66" t="s">
        <v>369</v>
      </c>
      <c r="B24" s="67" t="s">
        <v>372</v>
      </c>
      <c r="C24" s="68"/>
      <c r="D24" s="68"/>
      <c r="E24" s="68"/>
      <c r="F24" s="68"/>
      <c r="G24" s="94">
        <f>G25+G67+G73+G96+G139+G174+G181+G196+G207+G214</f>
        <v>37836534</v>
      </c>
    </row>
    <row r="25" spans="1:7" ht="14.25" x14ac:dyDescent="0.2">
      <c r="A25" s="59" t="s">
        <v>83</v>
      </c>
      <c r="B25" s="61" t="s">
        <v>372</v>
      </c>
      <c r="C25" s="61" t="s">
        <v>188</v>
      </c>
      <c r="D25" s="61" t="s">
        <v>190</v>
      </c>
      <c r="E25" s="60"/>
      <c r="F25" s="60"/>
      <c r="G25" s="89">
        <f>G26+G32+G45+G50+G56</f>
        <v>4848800</v>
      </c>
    </row>
    <row r="26" spans="1:7" ht="42.75" x14ac:dyDescent="0.2">
      <c r="A26" s="69" t="s">
        <v>370</v>
      </c>
      <c r="B26" s="61" t="s">
        <v>372</v>
      </c>
      <c r="C26" s="61" t="s">
        <v>188</v>
      </c>
      <c r="D26" s="61" t="s">
        <v>224</v>
      </c>
      <c r="E26" s="60"/>
      <c r="F26" s="60"/>
      <c r="G26" s="61" t="str">
        <f>G27</f>
        <v>572 271,00</v>
      </c>
    </row>
    <row r="27" spans="1:7" ht="60" x14ac:dyDescent="0.25">
      <c r="A27" s="58" t="s">
        <v>371</v>
      </c>
      <c r="B27" s="64" t="s">
        <v>372</v>
      </c>
      <c r="C27" s="64" t="s">
        <v>188</v>
      </c>
      <c r="D27" s="64" t="s">
        <v>224</v>
      </c>
      <c r="E27" s="64" t="s">
        <v>373</v>
      </c>
      <c r="F27" s="60"/>
      <c r="G27" s="64" t="str">
        <f>G28</f>
        <v>572 271,00</v>
      </c>
    </row>
    <row r="28" spans="1:7" ht="30" x14ac:dyDescent="0.2">
      <c r="A28" s="65" t="s">
        <v>181</v>
      </c>
      <c r="B28" s="64" t="s">
        <v>372</v>
      </c>
      <c r="C28" s="64" t="s">
        <v>188</v>
      </c>
      <c r="D28" s="64" t="s">
        <v>224</v>
      </c>
      <c r="E28" s="64" t="s">
        <v>374</v>
      </c>
      <c r="F28" s="60"/>
      <c r="G28" s="64" t="str">
        <f>G29</f>
        <v>572 271,00</v>
      </c>
    </row>
    <row r="29" spans="1:7" ht="45" x14ac:dyDescent="0.2">
      <c r="A29" s="70" t="s">
        <v>182</v>
      </c>
      <c r="B29" s="64" t="s">
        <v>372</v>
      </c>
      <c r="C29" s="64" t="s">
        <v>188</v>
      </c>
      <c r="D29" s="64" t="s">
        <v>224</v>
      </c>
      <c r="E29" s="64" t="s">
        <v>375</v>
      </c>
      <c r="F29" s="60"/>
      <c r="G29" s="64" t="str">
        <f>G30</f>
        <v>572 271,00</v>
      </c>
    </row>
    <row r="30" spans="1:7" ht="30" x14ac:dyDescent="0.25">
      <c r="A30" s="58" t="s">
        <v>183</v>
      </c>
      <c r="B30" s="64" t="s">
        <v>372</v>
      </c>
      <c r="C30" s="64" t="s">
        <v>188</v>
      </c>
      <c r="D30" s="64" t="s">
        <v>224</v>
      </c>
      <c r="E30" s="64" t="s">
        <v>376</v>
      </c>
      <c r="F30" s="60"/>
      <c r="G30" s="64" t="str">
        <f>G31</f>
        <v>572 271,00</v>
      </c>
    </row>
    <row r="31" spans="1:7" ht="75" x14ac:dyDescent="0.2">
      <c r="A31" s="65" t="s">
        <v>184</v>
      </c>
      <c r="B31" s="64" t="s">
        <v>372</v>
      </c>
      <c r="C31" s="64" t="s">
        <v>188</v>
      </c>
      <c r="D31" s="64" t="s">
        <v>224</v>
      </c>
      <c r="E31" s="64" t="s">
        <v>376</v>
      </c>
      <c r="F31" s="64" t="s">
        <v>194</v>
      </c>
      <c r="G31" s="64" t="s">
        <v>111</v>
      </c>
    </row>
    <row r="32" spans="1:7" ht="71.25" x14ac:dyDescent="0.2">
      <c r="A32" s="62" t="s">
        <v>85</v>
      </c>
      <c r="B32" s="61" t="s">
        <v>372</v>
      </c>
      <c r="C32" s="61" t="s">
        <v>188</v>
      </c>
      <c r="D32" s="61" t="s">
        <v>255</v>
      </c>
      <c r="E32" s="60"/>
      <c r="F32" s="60"/>
      <c r="G32" s="89">
        <f>G33</f>
        <v>3808529</v>
      </c>
    </row>
    <row r="33" spans="1:7" ht="60" x14ac:dyDescent="0.25">
      <c r="A33" s="58" t="s">
        <v>371</v>
      </c>
      <c r="B33" s="64" t="s">
        <v>372</v>
      </c>
      <c r="C33" s="64" t="s">
        <v>188</v>
      </c>
      <c r="D33" s="64" t="s">
        <v>255</v>
      </c>
      <c r="E33" s="64" t="s">
        <v>373</v>
      </c>
      <c r="F33" s="60"/>
      <c r="G33" s="91">
        <f>G34+G41</f>
        <v>3808529</v>
      </c>
    </row>
    <row r="34" spans="1:7" ht="30" x14ac:dyDescent="0.25">
      <c r="A34" s="58" t="s">
        <v>181</v>
      </c>
      <c r="B34" s="64" t="s">
        <v>372</v>
      </c>
      <c r="C34" s="64" t="s">
        <v>188</v>
      </c>
      <c r="D34" s="64" t="s">
        <v>255</v>
      </c>
      <c r="E34" s="64" t="s">
        <v>374</v>
      </c>
      <c r="F34" s="60"/>
      <c r="G34" s="91">
        <f>G35</f>
        <v>3804729</v>
      </c>
    </row>
    <row r="35" spans="1:7" ht="45" x14ac:dyDescent="0.2">
      <c r="A35" s="70" t="s">
        <v>182</v>
      </c>
      <c r="B35" s="64" t="s">
        <v>372</v>
      </c>
      <c r="C35" s="64" t="s">
        <v>188</v>
      </c>
      <c r="D35" s="64" t="s">
        <v>255</v>
      </c>
      <c r="E35" s="64" t="s">
        <v>375</v>
      </c>
      <c r="F35" s="60"/>
      <c r="G35" s="91">
        <f>G36</f>
        <v>3804729</v>
      </c>
    </row>
    <row r="36" spans="1:7" ht="30" x14ac:dyDescent="0.25">
      <c r="A36" s="58" t="s">
        <v>183</v>
      </c>
      <c r="B36" s="64" t="s">
        <v>372</v>
      </c>
      <c r="C36" s="64" t="s">
        <v>188</v>
      </c>
      <c r="D36" s="64" t="s">
        <v>255</v>
      </c>
      <c r="E36" s="64" t="s">
        <v>376</v>
      </c>
      <c r="F36" s="60"/>
      <c r="G36" s="90">
        <f>G37+G38+G39+G40</f>
        <v>3804729</v>
      </c>
    </row>
    <row r="37" spans="1:7" ht="75" x14ac:dyDescent="0.2">
      <c r="A37" s="71" t="s">
        <v>184</v>
      </c>
      <c r="B37" s="72" t="s">
        <v>372</v>
      </c>
      <c r="C37" s="72" t="s">
        <v>188</v>
      </c>
      <c r="D37" s="72" t="s">
        <v>255</v>
      </c>
      <c r="E37" s="72" t="s">
        <v>376</v>
      </c>
      <c r="F37" s="72" t="s">
        <v>194</v>
      </c>
      <c r="G37" s="72" t="s">
        <v>386</v>
      </c>
    </row>
    <row r="38" spans="1:7" ht="30" x14ac:dyDescent="0.2">
      <c r="A38" s="65" t="s">
        <v>185</v>
      </c>
      <c r="B38" s="64" t="s">
        <v>372</v>
      </c>
      <c r="C38" s="64" t="s">
        <v>188</v>
      </c>
      <c r="D38" s="64" t="s">
        <v>255</v>
      </c>
      <c r="E38" s="64" t="s">
        <v>376</v>
      </c>
      <c r="F38" s="64" t="s">
        <v>195</v>
      </c>
      <c r="G38" s="64">
        <v>757900</v>
      </c>
    </row>
    <row r="39" spans="1:7" ht="15" x14ac:dyDescent="0.2">
      <c r="A39" s="73" t="s">
        <v>186</v>
      </c>
      <c r="B39" s="64" t="s">
        <v>372</v>
      </c>
      <c r="C39" s="64" t="s">
        <v>188</v>
      </c>
      <c r="D39" s="64" t="s">
        <v>255</v>
      </c>
      <c r="E39" s="64" t="s">
        <v>376</v>
      </c>
      <c r="F39" s="64" t="s">
        <v>196</v>
      </c>
      <c r="G39" s="64" t="s">
        <v>199</v>
      </c>
    </row>
    <row r="40" spans="1:7" ht="15" x14ac:dyDescent="0.25">
      <c r="A40" s="74" t="s">
        <v>200</v>
      </c>
      <c r="B40" s="64" t="s">
        <v>372</v>
      </c>
      <c r="C40" s="64" t="s">
        <v>188</v>
      </c>
      <c r="D40" s="64" t="s">
        <v>255</v>
      </c>
      <c r="E40" s="64" t="s">
        <v>376</v>
      </c>
      <c r="F40" s="64" t="s">
        <v>212</v>
      </c>
      <c r="G40" s="64" t="s">
        <v>214</v>
      </c>
    </row>
    <row r="41" spans="1:7" ht="30" x14ac:dyDescent="0.25">
      <c r="A41" s="75" t="s">
        <v>201</v>
      </c>
      <c r="B41" s="64" t="s">
        <v>372</v>
      </c>
      <c r="C41" s="64" t="s">
        <v>188</v>
      </c>
      <c r="D41" s="64" t="s">
        <v>255</v>
      </c>
      <c r="E41" s="64" t="s">
        <v>379</v>
      </c>
      <c r="F41" s="60"/>
      <c r="G41" s="64" t="str">
        <f>G42</f>
        <v>3 800,00</v>
      </c>
    </row>
    <row r="42" spans="1:7" ht="30" x14ac:dyDescent="0.25">
      <c r="A42" s="58" t="s">
        <v>202</v>
      </c>
      <c r="B42" s="64" t="s">
        <v>372</v>
      </c>
      <c r="C42" s="64" t="s">
        <v>188</v>
      </c>
      <c r="D42" s="64" t="s">
        <v>255</v>
      </c>
      <c r="E42" s="64" t="s">
        <v>380</v>
      </c>
      <c r="F42" s="60"/>
      <c r="G42" s="64" t="str">
        <f>G43</f>
        <v>3 800,00</v>
      </c>
    </row>
    <row r="43" spans="1:7" ht="45" x14ac:dyDescent="0.25">
      <c r="A43" s="58" t="s">
        <v>203</v>
      </c>
      <c r="B43" s="64" t="s">
        <v>372</v>
      </c>
      <c r="C43" s="64" t="s">
        <v>188</v>
      </c>
      <c r="D43" s="64" t="s">
        <v>255</v>
      </c>
      <c r="E43" s="64" t="s">
        <v>381</v>
      </c>
      <c r="F43" s="60"/>
      <c r="G43" s="64" t="str">
        <f>G44</f>
        <v>3 800,00</v>
      </c>
    </row>
    <row r="44" spans="1:7" ht="30" x14ac:dyDescent="0.25">
      <c r="A44" s="58" t="s">
        <v>185</v>
      </c>
      <c r="B44" s="64" t="s">
        <v>372</v>
      </c>
      <c r="C44" s="64" t="s">
        <v>188</v>
      </c>
      <c r="D44" s="64" t="s">
        <v>255</v>
      </c>
      <c r="E44" s="64" t="s">
        <v>381</v>
      </c>
      <c r="F44" s="64" t="s">
        <v>195</v>
      </c>
      <c r="G44" s="64" t="s">
        <v>215</v>
      </c>
    </row>
    <row r="45" spans="1:7" ht="28.5" x14ac:dyDescent="0.2">
      <c r="A45" s="62" t="s">
        <v>87</v>
      </c>
      <c r="B45" s="61" t="s">
        <v>372</v>
      </c>
      <c r="C45" s="61" t="s">
        <v>188</v>
      </c>
      <c r="D45" s="61" t="s">
        <v>323</v>
      </c>
      <c r="E45" s="60"/>
      <c r="F45" s="60"/>
      <c r="G45" s="61" t="str">
        <f>G46</f>
        <v>277 000,00</v>
      </c>
    </row>
    <row r="46" spans="1:7" ht="30" x14ac:dyDescent="0.25">
      <c r="A46" s="75" t="s">
        <v>340</v>
      </c>
      <c r="B46" s="64" t="s">
        <v>372</v>
      </c>
      <c r="C46" s="64" t="s">
        <v>188</v>
      </c>
      <c r="D46" s="64" t="s">
        <v>323</v>
      </c>
      <c r="E46" s="64" t="s">
        <v>382</v>
      </c>
      <c r="F46" s="60"/>
      <c r="G46" s="64" t="str">
        <f>G47</f>
        <v>277 000,00</v>
      </c>
    </row>
    <row r="47" spans="1:7" ht="45" x14ac:dyDescent="0.2">
      <c r="A47" s="65" t="s">
        <v>341</v>
      </c>
      <c r="B47" s="64" t="s">
        <v>372</v>
      </c>
      <c r="C47" s="64" t="s">
        <v>188</v>
      </c>
      <c r="D47" s="64" t="s">
        <v>323</v>
      </c>
      <c r="E47" s="64" t="s">
        <v>383</v>
      </c>
      <c r="F47" s="60"/>
      <c r="G47" s="64" t="str">
        <f>G48</f>
        <v>277 000,00</v>
      </c>
    </row>
    <row r="48" spans="1:7" ht="135" x14ac:dyDescent="0.2">
      <c r="A48" s="65" t="s">
        <v>377</v>
      </c>
      <c r="B48" s="64" t="s">
        <v>372</v>
      </c>
      <c r="C48" s="64" t="s">
        <v>188</v>
      </c>
      <c r="D48" s="64" t="s">
        <v>323</v>
      </c>
      <c r="E48" s="64" t="s">
        <v>384</v>
      </c>
      <c r="F48" s="60"/>
      <c r="G48" s="64" t="str">
        <f>G49</f>
        <v>277 000,00</v>
      </c>
    </row>
    <row r="49" spans="1:7" ht="30" x14ac:dyDescent="0.25">
      <c r="A49" s="58" t="s">
        <v>185</v>
      </c>
      <c r="B49" s="64" t="s">
        <v>372</v>
      </c>
      <c r="C49" s="64" t="s">
        <v>188</v>
      </c>
      <c r="D49" s="64" t="s">
        <v>323</v>
      </c>
      <c r="E49" s="64" t="s">
        <v>384</v>
      </c>
      <c r="F49" s="64" t="s">
        <v>195</v>
      </c>
      <c r="G49" s="64" t="s">
        <v>113</v>
      </c>
    </row>
    <row r="50" spans="1:7" ht="14.25" x14ac:dyDescent="0.2">
      <c r="A50" s="76" t="s">
        <v>88</v>
      </c>
      <c r="B50" s="61" t="s">
        <v>372</v>
      </c>
      <c r="C50" s="61" t="s">
        <v>188</v>
      </c>
      <c r="D50" s="61" t="s">
        <v>378</v>
      </c>
      <c r="E50" s="60"/>
      <c r="F50" s="60"/>
      <c r="G50" s="61" t="str">
        <f>G51</f>
        <v>5 000,00</v>
      </c>
    </row>
    <row r="51" spans="1:7" ht="45" x14ac:dyDescent="0.25">
      <c r="A51" s="75" t="s">
        <v>401</v>
      </c>
      <c r="B51" s="64" t="s">
        <v>372</v>
      </c>
      <c r="C51" s="64" t="s">
        <v>188</v>
      </c>
      <c r="D51" s="64" t="s">
        <v>378</v>
      </c>
      <c r="E51" s="64" t="s">
        <v>385</v>
      </c>
      <c r="F51" s="60"/>
      <c r="G51" s="64" t="str">
        <f>G52</f>
        <v>5 000,00</v>
      </c>
    </row>
    <row r="52" spans="1:7" ht="60" x14ac:dyDescent="0.25">
      <c r="A52" s="58" t="s">
        <v>218</v>
      </c>
      <c r="B52" s="64" t="s">
        <v>372</v>
      </c>
      <c r="C52" s="64" t="s">
        <v>188</v>
      </c>
      <c r="D52" s="64" t="s">
        <v>378</v>
      </c>
      <c r="E52" s="64" t="s">
        <v>387</v>
      </c>
      <c r="F52" s="60"/>
      <c r="G52" s="64" t="str">
        <f>G53</f>
        <v>5 000,00</v>
      </c>
    </row>
    <row r="53" spans="1:7" ht="90" x14ac:dyDescent="0.25">
      <c r="A53" s="58" t="s">
        <v>219</v>
      </c>
      <c r="B53" s="64" t="s">
        <v>372</v>
      </c>
      <c r="C53" s="64" t="s">
        <v>188</v>
      </c>
      <c r="D53" s="64" t="s">
        <v>378</v>
      </c>
      <c r="E53" s="64" t="s">
        <v>388</v>
      </c>
      <c r="F53" s="60"/>
      <c r="G53" s="64" t="str">
        <f>G54</f>
        <v>5 000,00</v>
      </c>
    </row>
    <row r="54" spans="1:7" ht="30" x14ac:dyDescent="0.25">
      <c r="A54" s="58" t="s">
        <v>221</v>
      </c>
      <c r="B54" s="64" t="s">
        <v>372</v>
      </c>
      <c r="C54" s="64" t="s">
        <v>188</v>
      </c>
      <c r="D54" s="64" t="s">
        <v>378</v>
      </c>
      <c r="E54" s="64" t="s">
        <v>389</v>
      </c>
      <c r="F54" s="60"/>
      <c r="G54" s="64" t="str">
        <f>G55</f>
        <v>5 000,00</v>
      </c>
    </row>
    <row r="55" spans="1:7" ht="15" x14ac:dyDescent="0.2">
      <c r="A55" s="77" t="s">
        <v>200</v>
      </c>
      <c r="B55" s="64" t="s">
        <v>372</v>
      </c>
      <c r="C55" s="64" t="s">
        <v>188</v>
      </c>
      <c r="D55" s="64" t="s">
        <v>378</v>
      </c>
      <c r="E55" s="64" t="s">
        <v>389</v>
      </c>
      <c r="F55" s="64" t="s">
        <v>212</v>
      </c>
      <c r="G55" s="64" t="s">
        <v>114</v>
      </c>
    </row>
    <row r="56" spans="1:7" ht="14.25" x14ac:dyDescent="0.2">
      <c r="A56" s="62" t="s">
        <v>89</v>
      </c>
      <c r="B56" s="61" t="s">
        <v>372</v>
      </c>
      <c r="C56" s="61" t="s">
        <v>188</v>
      </c>
      <c r="D56" s="61" t="s">
        <v>335</v>
      </c>
      <c r="E56" s="60"/>
      <c r="F56" s="60"/>
      <c r="G56" s="89">
        <f>G57</f>
        <v>186000</v>
      </c>
    </row>
    <row r="57" spans="1:7" ht="60" x14ac:dyDescent="0.25">
      <c r="A57" s="58" t="s">
        <v>371</v>
      </c>
      <c r="B57" s="64" t="s">
        <v>372</v>
      </c>
      <c r="C57" s="64" t="s">
        <v>188</v>
      </c>
      <c r="D57" s="64" t="s">
        <v>335</v>
      </c>
      <c r="E57" s="64" t="s">
        <v>373</v>
      </c>
      <c r="F57" s="60"/>
      <c r="G57" s="91">
        <f>G58+G62</f>
        <v>186000</v>
      </c>
    </row>
    <row r="58" spans="1:7" ht="45" x14ac:dyDescent="0.25">
      <c r="A58" s="58" t="s">
        <v>204</v>
      </c>
      <c r="B58" s="64" t="s">
        <v>372</v>
      </c>
      <c r="C58" s="64" t="s">
        <v>188</v>
      </c>
      <c r="D58" s="64" t="s">
        <v>335</v>
      </c>
      <c r="E58" s="64" t="s">
        <v>390</v>
      </c>
      <c r="F58" s="60"/>
      <c r="G58" s="64" t="str">
        <f>G59</f>
        <v>36 000,00</v>
      </c>
    </row>
    <row r="59" spans="1:7" ht="90" x14ac:dyDescent="0.25">
      <c r="A59" s="58" t="s">
        <v>205</v>
      </c>
      <c r="B59" s="64" t="s">
        <v>372</v>
      </c>
      <c r="C59" s="64" t="s">
        <v>188</v>
      </c>
      <c r="D59" s="64" t="s">
        <v>335</v>
      </c>
      <c r="E59" s="64" t="s">
        <v>391</v>
      </c>
      <c r="F59" s="60"/>
      <c r="G59" s="64" t="str">
        <f>G60</f>
        <v>36 000,00</v>
      </c>
    </row>
    <row r="60" spans="1:7" ht="45" x14ac:dyDescent="0.25">
      <c r="A60" s="58" t="s">
        <v>204</v>
      </c>
      <c r="B60" s="64" t="s">
        <v>372</v>
      </c>
      <c r="C60" s="64" t="s">
        <v>188</v>
      </c>
      <c r="D60" s="64" t="s">
        <v>335</v>
      </c>
      <c r="E60" s="64" t="s">
        <v>392</v>
      </c>
      <c r="F60" s="60"/>
      <c r="G60" s="64" t="str">
        <f>G61</f>
        <v>36 000,00</v>
      </c>
    </row>
    <row r="61" spans="1:7" ht="30" x14ac:dyDescent="0.2">
      <c r="A61" s="70" t="s">
        <v>206</v>
      </c>
      <c r="B61" s="64" t="s">
        <v>372</v>
      </c>
      <c r="C61" s="64" t="s">
        <v>188</v>
      </c>
      <c r="D61" s="64" t="s">
        <v>335</v>
      </c>
      <c r="E61" s="64" t="s">
        <v>392</v>
      </c>
      <c r="F61" s="64" t="s">
        <v>213</v>
      </c>
      <c r="G61" s="64" t="s">
        <v>216</v>
      </c>
    </row>
    <row r="62" spans="1:7" ht="60" x14ac:dyDescent="0.2">
      <c r="A62" s="70" t="s">
        <v>207</v>
      </c>
      <c r="B62" s="64" t="s">
        <v>372</v>
      </c>
      <c r="C62" s="64" t="s">
        <v>188</v>
      </c>
      <c r="D62" s="64" t="s">
        <v>335</v>
      </c>
      <c r="E62" s="64" t="s">
        <v>393</v>
      </c>
      <c r="F62" s="60"/>
      <c r="G62" s="91">
        <f>G63</f>
        <v>150000</v>
      </c>
    </row>
    <row r="63" spans="1:7" ht="60" x14ac:dyDescent="0.2">
      <c r="A63" s="70" t="s">
        <v>207</v>
      </c>
      <c r="B63" s="64" t="s">
        <v>372</v>
      </c>
      <c r="C63" s="64" t="s">
        <v>188</v>
      </c>
      <c r="D63" s="64" t="s">
        <v>335</v>
      </c>
      <c r="E63" s="64" t="s">
        <v>394</v>
      </c>
      <c r="F63" s="60"/>
      <c r="G63" s="91">
        <f>G64</f>
        <v>150000</v>
      </c>
    </row>
    <row r="64" spans="1:7" ht="30" x14ac:dyDescent="0.25">
      <c r="A64" s="78" t="s">
        <v>208</v>
      </c>
      <c r="B64" s="72" t="s">
        <v>372</v>
      </c>
      <c r="C64" s="72" t="s">
        <v>188</v>
      </c>
      <c r="D64" s="72" t="s">
        <v>335</v>
      </c>
      <c r="E64" s="72" t="s">
        <v>397</v>
      </c>
      <c r="F64" s="68"/>
      <c r="G64" s="93">
        <f>G65+G66</f>
        <v>150000</v>
      </c>
    </row>
    <row r="65" spans="1:7" ht="30" x14ac:dyDescent="0.2">
      <c r="A65" s="65" t="s">
        <v>185</v>
      </c>
      <c r="B65" s="64" t="s">
        <v>372</v>
      </c>
      <c r="C65" s="64" t="s">
        <v>188</v>
      </c>
      <c r="D65" s="64" t="s">
        <v>335</v>
      </c>
      <c r="E65" s="64" t="s">
        <v>397</v>
      </c>
      <c r="F65" s="64" t="s">
        <v>195</v>
      </c>
      <c r="G65" s="64" t="s">
        <v>228</v>
      </c>
    </row>
    <row r="66" spans="1:7" ht="15" x14ac:dyDescent="0.2">
      <c r="A66" s="77" t="s">
        <v>200</v>
      </c>
      <c r="B66" s="64" t="s">
        <v>372</v>
      </c>
      <c r="C66" s="64" t="s">
        <v>188</v>
      </c>
      <c r="D66" s="64" t="s">
        <v>335</v>
      </c>
      <c r="E66" s="64" t="s">
        <v>397</v>
      </c>
      <c r="F66" s="64" t="s">
        <v>212</v>
      </c>
      <c r="G66" s="64" t="s">
        <v>400</v>
      </c>
    </row>
    <row r="67" spans="1:7" ht="14.25" x14ac:dyDescent="0.2">
      <c r="A67" s="59" t="s">
        <v>90</v>
      </c>
      <c r="B67" s="61" t="s">
        <v>372</v>
      </c>
      <c r="C67" s="61" t="s">
        <v>224</v>
      </c>
      <c r="D67" s="61" t="s">
        <v>190</v>
      </c>
      <c r="E67" s="60"/>
      <c r="F67" s="60"/>
      <c r="G67" s="61" t="str">
        <f>G68</f>
        <v>221 700,00</v>
      </c>
    </row>
    <row r="68" spans="1:7" ht="15" x14ac:dyDescent="0.2">
      <c r="A68" s="70" t="s">
        <v>91</v>
      </c>
      <c r="B68" s="64" t="s">
        <v>372</v>
      </c>
      <c r="C68" s="64" t="s">
        <v>224</v>
      </c>
      <c r="D68" s="64" t="s">
        <v>254</v>
      </c>
      <c r="E68" s="60"/>
      <c r="F68" s="60"/>
      <c r="G68" s="64" t="str">
        <f>G69</f>
        <v>221 700,00</v>
      </c>
    </row>
    <row r="69" spans="1:7" ht="30" x14ac:dyDescent="0.25">
      <c r="A69" s="75" t="s">
        <v>343</v>
      </c>
      <c r="B69" s="64" t="s">
        <v>372</v>
      </c>
      <c r="C69" s="64" t="s">
        <v>224</v>
      </c>
      <c r="D69" s="64" t="s">
        <v>254</v>
      </c>
      <c r="E69" s="64" t="s">
        <v>366</v>
      </c>
      <c r="F69" s="60"/>
      <c r="G69" s="64" t="str">
        <f>G70</f>
        <v>221 700,00</v>
      </c>
    </row>
    <row r="70" spans="1:7" ht="45" x14ac:dyDescent="0.25">
      <c r="A70" s="75" t="s">
        <v>395</v>
      </c>
      <c r="B70" s="64" t="s">
        <v>372</v>
      </c>
      <c r="C70" s="64" t="s">
        <v>224</v>
      </c>
      <c r="D70" s="64" t="s">
        <v>254</v>
      </c>
      <c r="E70" s="64" t="s">
        <v>398</v>
      </c>
      <c r="F70" s="60"/>
      <c r="G70" s="64" t="str">
        <f>G71</f>
        <v>221 700,00</v>
      </c>
    </row>
    <row r="71" spans="1:7" ht="45" x14ac:dyDescent="0.25">
      <c r="A71" s="58" t="s">
        <v>353</v>
      </c>
      <c r="B71" s="64" t="s">
        <v>372</v>
      </c>
      <c r="C71" s="64" t="s">
        <v>224</v>
      </c>
      <c r="D71" s="64" t="s">
        <v>254</v>
      </c>
      <c r="E71" s="64" t="s">
        <v>399</v>
      </c>
      <c r="F71" s="60"/>
      <c r="G71" s="64" t="str">
        <f>G72</f>
        <v>221 700,00</v>
      </c>
    </row>
    <row r="72" spans="1:7" ht="75" x14ac:dyDescent="0.2">
      <c r="A72" s="79" t="s">
        <v>184</v>
      </c>
      <c r="B72" s="64" t="s">
        <v>372</v>
      </c>
      <c r="C72" s="64" t="s">
        <v>224</v>
      </c>
      <c r="D72" s="64" t="s">
        <v>254</v>
      </c>
      <c r="E72" s="64" t="s">
        <v>399</v>
      </c>
      <c r="F72" s="64" t="s">
        <v>194</v>
      </c>
      <c r="G72" s="64" t="s">
        <v>116</v>
      </c>
    </row>
    <row r="73" spans="1:7" ht="28.5" x14ac:dyDescent="0.2">
      <c r="A73" s="62" t="s">
        <v>92</v>
      </c>
      <c r="B73" s="61" t="s">
        <v>372</v>
      </c>
      <c r="C73" s="61" t="s">
        <v>254</v>
      </c>
      <c r="D73" s="61" t="s">
        <v>190</v>
      </c>
      <c r="E73" s="60"/>
      <c r="F73" s="60"/>
      <c r="G73" s="89">
        <f>G74+G80+G86</f>
        <v>1020500</v>
      </c>
    </row>
    <row r="74" spans="1:7" ht="57" x14ac:dyDescent="0.2">
      <c r="A74" s="62" t="s">
        <v>396</v>
      </c>
      <c r="B74" s="61" t="s">
        <v>372</v>
      </c>
      <c r="C74" s="61" t="s">
        <v>254</v>
      </c>
      <c r="D74" s="61" t="s">
        <v>325</v>
      </c>
      <c r="E74" s="60"/>
      <c r="F74" s="60"/>
      <c r="G74" s="61">
        <f>G75</f>
        <v>986000</v>
      </c>
    </row>
    <row r="75" spans="1:7" ht="45" x14ac:dyDescent="0.25">
      <c r="A75" s="58" t="s">
        <v>217</v>
      </c>
      <c r="B75" s="64" t="s">
        <v>372</v>
      </c>
      <c r="C75" s="64" t="s">
        <v>254</v>
      </c>
      <c r="D75" s="64" t="s">
        <v>325</v>
      </c>
      <c r="E75" s="64" t="s">
        <v>385</v>
      </c>
      <c r="F75" s="60"/>
      <c r="G75" s="64">
        <f>G76</f>
        <v>986000</v>
      </c>
    </row>
    <row r="76" spans="1:7" ht="60" x14ac:dyDescent="0.25">
      <c r="A76" s="58" t="s">
        <v>218</v>
      </c>
      <c r="B76" s="64" t="s">
        <v>372</v>
      </c>
      <c r="C76" s="64" t="s">
        <v>254</v>
      </c>
      <c r="D76" s="64" t="s">
        <v>325</v>
      </c>
      <c r="E76" s="64" t="s">
        <v>387</v>
      </c>
      <c r="F76" s="60"/>
      <c r="G76" s="64">
        <f>G77</f>
        <v>986000</v>
      </c>
    </row>
    <row r="77" spans="1:7" ht="90" x14ac:dyDescent="0.2">
      <c r="A77" s="70" t="s">
        <v>219</v>
      </c>
      <c r="B77" s="64" t="s">
        <v>372</v>
      </c>
      <c r="C77" s="64" t="s">
        <v>254</v>
      </c>
      <c r="D77" s="64" t="s">
        <v>325</v>
      </c>
      <c r="E77" s="64" t="s">
        <v>388</v>
      </c>
      <c r="F77" s="60"/>
      <c r="G77" s="64">
        <f>G78</f>
        <v>986000</v>
      </c>
    </row>
    <row r="78" spans="1:7" ht="45" x14ac:dyDescent="0.25">
      <c r="A78" s="78" t="s">
        <v>220</v>
      </c>
      <c r="B78" s="72" t="s">
        <v>372</v>
      </c>
      <c r="C78" s="72" t="s">
        <v>254</v>
      </c>
      <c r="D78" s="72" t="s">
        <v>325</v>
      </c>
      <c r="E78" s="72" t="s">
        <v>403</v>
      </c>
      <c r="F78" s="68"/>
      <c r="G78" s="72">
        <f>G79</f>
        <v>986000</v>
      </c>
    </row>
    <row r="79" spans="1:7" ht="30" x14ac:dyDescent="0.2">
      <c r="A79" s="65" t="s">
        <v>185</v>
      </c>
      <c r="B79" s="64" t="s">
        <v>372</v>
      </c>
      <c r="C79" s="64" t="s">
        <v>254</v>
      </c>
      <c r="D79" s="64" t="s">
        <v>325</v>
      </c>
      <c r="E79" s="64" t="s">
        <v>403</v>
      </c>
      <c r="F79" s="64" t="s">
        <v>195</v>
      </c>
      <c r="G79" s="64">
        <v>986000</v>
      </c>
    </row>
    <row r="80" spans="1:7" ht="14.25" x14ac:dyDescent="0.2">
      <c r="A80" s="59" t="s">
        <v>94</v>
      </c>
      <c r="B80" s="61" t="s">
        <v>372</v>
      </c>
      <c r="C80" s="61" t="s">
        <v>254</v>
      </c>
      <c r="D80" s="61" t="s">
        <v>125</v>
      </c>
      <c r="E80" s="60"/>
      <c r="F80" s="60"/>
      <c r="G80" s="61" t="str">
        <f>G81</f>
        <v>10 000,00</v>
      </c>
    </row>
    <row r="81" spans="1:7" ht="45" x14ac:dyDescent="0.25">
      <c r="A81" s="58" t="s">
        <v>217</v>
      </c>
      <c r="B81" s="64" t="s">
        <v>372</v>
      </c>
      <c r="C81" s="64" t="s">
        <v>254</v>
      </c>
      <c r="D81" s="64" t="s">
        <v>125</v>
      </c>
      <c r="E81" s="64" t="s">
        <v>385</v>
      </c>
      <c r="F81" s="60"/>
      <c r="G81" s="64" t="str">
        <f>G82</f>
        <v>10 000,00</v>
      </c>
    </row>
    <row r="82" spans="1:7" ht="45" x14ac:dyDescent="0.25">
      <c r="A82" s="58" t="s">
        <v>245</v>
      </c>
      <c r="B82" s="64" t="s">
        <v>372</v>
      </c>
      <c r="C82" s="64" t="s">
        <v>254</v>
      </c>
      <c r="D82" s="64" t="s">
        <v>125</v>
      </c>
      <c r="E82" s="64" t="s">
        <v>404</v>
      </c>
      <c r="F82" s="60"/>
      <c r="G82" s="64" t="str">
        <f>G83</f>
        <v>10 000,00</v>
      </c>
    </row>
    <row r="83" spans="1:7" ht="30" x14ac:dyDescent="0.25">
      <c r="A83" s="58" t="s">
        <v>246</v>
      </c>
      <c r="B83" s="64" t="s">
        <v>372</v>
      </c>
      <c r="C83" s="64" t="s">
        <v>254</v>
      </c>
      <c r="D83" s="64" t="s">
        <v>125</v>
      </c>
      <c r="E83" s="64" t="s">
        <v>405</v>
      </c>
      <c r="F83" s="60"/>
      <c r="G83" s="64" t="str">
        <f>G84</f>
        <v>10 000,00</v>
      </c>
    </row>
    <row r="84" spans="1:7" ht="15" x14ac:dyDescent="0.2">
      <c r="A84" s="70" t="s">
        <v>247</v>
      </c>
      <c r="B84" s="64" t="s">
        <v>372</v>
      </c>
      <c r="C84" s="64" t="s">
        <v>254</v>
      </c>
      <c r="D84" s="64" t="s">
        <v>125</v>
      </c>
      <c r="E84" s="64" t="s">
        <v>406</v>
      </c>
      <c r="F84" s="60"/>
      <c r="G84" s="64" t="str">
        <f>G85</f>
        <v>10 000,00</v>
      </c>
    </row>
    <row r="85" spans="1:7" ht="30" x14ac:dyDescent="0.25">
      <c r="A85" s="58" t="s">
        <v>185</v>
      </c>
      <c r="B85" s="64" t="s">
        <v>372</v>
      </c>
      <c r="C85" s="64" t="s">
        <v>254</v>
      </c>
      <c r="D85" s="64" t="s">
        <v>125</v>
      </c>
      <c r="E85" s="64" t="s">
        <v>406</v>
      </c>
      <c r="F85" s="64" t="s">
        <v>195</v>
      </c>
      <c r="G85" s="64" t="s">
        <v>117</v>
      </c>
    </row>
    <row r="86" spans="1:7" ht="42.75" x14ac:dyDescent="0.2">
      <c r="A86" s="62" t="s">
        <v>95</v>
      </c>
      <c r="B86" s="61" t="s">
        <v>372</v>
      </c>
      <c r="C86" s="61" t="s">
        <v>254</v>
      </c>
      <c r="D86" s="61" t="s">
        <v>402</v>
      </c>
      <c r="E86" s="60"/>
      <c r="F86" s="60"/>
      <c r="G86" s="89">
        <f>G87</f>
        <v>24500</v>
      </c>
    </row>
    <row r="87" spans="1:7" ht="45" x14ac:dyDescent="0.25">
      <c r="A87" s="58" t="s">
        <v>401</v>
      </c>
      <c r="B87" s="64" t="s">
        <v>372</v>
      </c>
      <c r="C87" s="64" t="s">
        <v>254</v>
      </c>
      <c r="D87" s="64" t="s">
        <v>402</v>
      </c>
      <c r="E87" s="64" t="s">
        <v>385</v>
      </c>
      <c r="F87" s="60"/>
      <c r="G87" s="91">
        <f>G88</f>
        <v>24500</v>
      </c>
    </row>
    <row r="88" spans="1:7" ht="45" x14ac:dyDescent="0.2">
      <c r="A88" s="80" t="s">
        <v>233</v>
      </c>
      <c r="B88" s="64" t="s">
        <v>372</v>
      </c>
      <c r="C88" s="64" t="s">
        <v>254</v>
      </c>
      <c r="D88" s="64" t="s">
        <v>402</v>
      </c>
      <c r="E88" s="64" t="s">
        <v>407</v>
      </c>
      <c r="F88" s="60"/>
      <c r="G88" s="90">
        <f>G89+G92</f>
        <v>24500</v>
      </c>
    </row>
    <row r="89" spans="1:7" ht="60" x14ac:dyDescent="0.25">
      <c r="A89" s="58" t="s">
        <v>234</v>
      </c>
      <c r="B89" s="64" t="s">
        <v>372</v>
      </c>
      <c r="C89" s="64" t="s">
        <v>254</v>
      </c>
      <c r="D89" s="64" t="s">
        <v>402</v>
      </c>
      <c r="E89" s="64" t="s">
        <v>408</v>
      </c>
      <c r="F89" s="60"/>
      <c r="G89" s="64" t="str">
        <f>G90</f>
        <v>22 000,00</v>
      </c>
    </row>
    <row r="90" spans="1:7" ht="45" x14ac:dyDescent="0.2">
      <c r="A90" s="70" t="s">
        <v>235</v>
      </c>
      <c r="B90" s="64" t="s">
        <v>372</v>
      </c>
      <c r="C90" s="64" t="s">
        <v>254</v>
      </c>
      <c r="D90" s="64" t="s">
        <v>402</v>
      </c>
      <c r="E90" s="64" t="s">
        <v>409</v>
      </c>
      <c r="F90" s="60"/>
      <c r="G90" s="64" t="str">
        <f>G91</f>
        <v>22 000,00</v>
      </c>
    </row>
    <row r="91" spans="1:7" ht="30" x14ac:dyDescent="0.25">
      <c r="A91" s="58" t="s">
        <v>185</v>
      </c>
      <c r="B91" s="64" t="s">
        <v>372</v>
      </c>
      <c r="C91" s="64" t="s">
        <v>254</v>
      </c>
      <c r="D91" s="64" t="s">
        <v>402</v>
      </c>
      <c r="E91" s="64" t="s">
        <v>409</v>
      </c>
      <c r="F91" s="64" t="s">
        <v>195</v>
      </c>
      <c r="G91" s="64" t="s">
        <v>244</v>
      </c>
    </row>
    <row r="92" spans="1:7" ht="30" x14ac:dyDescent="0.25">
      <c r="A92" s="58" t="s">
        <v>236</v>
      </c>
      <c r="B92" s="64" t="s">
        <v>372</v>
      </c>
      <c r="C92" s="64" t="s">
        <v>254</v>
      </c>
      <c r="D92" s="64" t="s">
        <v>402</v>
      </c>
      <c r="E92" s="64" t="s">
        <v>410</v>
      </c>
      <c r="F92" s="60"/>
      <c r="G92" s="64" t="str">
        <f>G93</f>
        <v>2 500,00</v>
      </c>
    </row>
    <row r="93" spans="1:7" ht="90" x14ac:dyDescent="0.25">
      <c r="A93" s="78" t="s">
        <v>411</v>
      </c>
      <c r="B93" s="72" t="s">
        <v>372</v>
      </c>
      <c r="C93" s="72" t="s">
        <v>254</v>
      </c>
      <c r="D93" s="72" t="s">
        <v>402</v>
      </c>
      <c r="E93" s="72" t="s">
        <v>413</v>
      </c>
      <c r="F93" s="68"/>
      <c r="G93" s="72" t="str">
        <f>G94</f>
        <v>2 500,00</v>
      </c>
    </row>
    <row r="94" spans="1:7" ht="30" x14ac:dyDescent="0.25">
      <c r="A94" s="58" t="s">
        <v>238</v>
      </c>
      <c r="B94" s="64" t="s">
        <v>372</v>
      </c>
      <c r="C94" s="64" t="s">
        <v>254</v>
      </c>
      <c r="D94" s="64" t="s">
        <v>402</v>
      </c>
      <c r="E94" s="64" t="s">
        <v>414</v>
      </c>
      <c r="F94" s="60"/>
      <c r="G94" s="64" t="str">
        <f>G95</f>
        <v>2 500,00</v>
      </c>
    </row>
    <row r="95" spans="1:7" ht="30" x14ac:dyDescent="0.25">
      <c r="A95" s="58" t="s">
        <v>185</v>
      </c>
      <c r="B95" s="64" t="s">
        <v>372</v>
      </c>
      <c r="C95" s="64" t="s">
        <v>254</v>
      </c>
      <c r="D95" s="64" t="s">
        <v>402</v>
      </c>
      <c r="E95" s="64" t="s">
        <v>414</v>
      </c>
      <c r="F95" s="64" t="s">
        <v>195</v>
      </c>
      <c r="G95" s="64" t="s">
        <v>171</v>
      </c>
    </row>
    <row r="96" spans="1:7" ht="14.25" x14ac:dyDescent="0.2">
      <c r="A96" s="59" t="s">
        <v>126</v>
      </c>
      <c r="B96" s="61" t="s">
        <v>372</v>
      </c>
      <c r="C96" s="61" t="s">
        <v>255</v>
      </c>
      <c r="D96" s="61" t="s">
        <v>190</v>
      </c>
      <c r="E96" s="60"/>
      <c r="F96" s="60"/>
      <c r="G96" s="89">
        <f>G97+G103+G111+G117+G123+G133</f>
        <v>16854434</v>
      </c>
    </row>
    <row r="97" spans="1:7" ht="14.25" x14ac:dyDescent="0.2">
      <c r="A97" s="59" t="s">
        <v>127</v>
      </c>
      <c r="B97" s="61" t="s">
        <v>372</v>
      </c>
      <c r="C97" s="61" t="s">
        <v>255</v>
      </c>
      <c r="D97" s="61" t="s">
        <v>266</v>
      </c>
      <c r="E97" s="60"/>
      <c r="F97" s="60"/>
      <c r="G97" s="61" t="str">
        <f>G98</f>
        <v>1 000,00</v>
      </c>
    </row>
    <row r="98" spans="1:7" ht="60" x14ac:dyDescent="0.2">
      <c r="A98" s="65" t="s">
        <v>248</v>
      </c>
      <c r="B98" s="64" t="s">
        <v>372</v>
      </c>
      <c r="C98" s="64" t="s">
        <v>255</v>
      </c>
      <c r="D98" s="64" t="s">
        <v>266</v>
      </c>
      <c r="E98" s="64" t="s">
        <v>415</v>
      </c>
      <c r="F98" s="60"/>
      <c r="G98" s="64" t="str">
        <f>G99</f>
        <v>1 000,00</v>
      </c>
    </row>
    <row r="99" spans="1:7" ht="75" x14ac:dyDescent="0.25">
      <c r="A99" s="58" t="s">
        <v>249</v>
      </c>
      <c r="B99" s="64" t="s">
        <v>372</v>
      </c>
      <c r="C99" s="64" t="s">
        <v>255</v>
      </c>
      <c r="D99" s="64" t="s">
        <v>266</v>
      </c>
      <c r="E99" s="64" t="s">
        <v>416</v>
      </c>
      <c r="F99" s="60"/>
      <c r="G99" s="64" t="str">
        <f>G100</f>
        <v>1 000,00</v>
      </c>
    </row>
    <row r="100" spans="1:7" ht="15" x14ac:dyDescent="0.25">
      <c r="A100" s="58" t="s">
        <v>412</v>
      </c>
      <c r="B100" s="64" t="s">
        <v>372</v>
      </c>
      <c r="C100" s="64" t="s">
        <v>255</v>
      </c>
      <c r="D100" s="64" t="s">
        <v>266</v>
      </c>
      <c r="E100" s="64" t="s">
        <v>417</v>
      </c>
      <c r="F100" s="60"/>
      <c r="G100" s="64" t="str">
        <f>G101</f>
        <v>1 000,00</v>
      </c>
    </row>
    <row r="101" spans="1:7" ht="30" x14ac:dyDescent="0.25">
      <c r="A101" s="58" t="s">
        <v>251</v>
      </c>
      <c r="B101" s="64" t="s">
        <v>372</v>
      </c>
      <c r="C101" s="64" t="s">
        <v>255</v>
      </c>
      <c r="D101" s="64" t="s">
        <v>266</v>
      </c>
      <c r="E101" s="64" t="s">
        <v>418</v>
      </c>
      <c r="F101" s="60"/>
      <c r="G101" s="64" t="str">
        <f>G102</f>
        <v>1 000,00</v>
      </c>
    </row>
    <row r="102" spans="1:7" ht="30" x14ac:dyDescent="0.2">
      <c r="A102" s="65" t="s">
        <v>185</v>
      </c>
      <c r="B102" s="64" t="s">
        <v>372</v>
      </c>
      <c r="C102" s="64" t="s">
        <v>255</v>
      </c>
      <c r="D102" s="64" t="s">
        <v>266</v>
      </c>
      <c r="E102" s="64" t="s">
        <v>418</v>
      </c>
      <c r="F102" s="64" t="s">
        <v>195</v>
      </c>
      <c r="G102" s="64" t="s">
        <v>169</v>
      </c>
    </row>
    <row r="103" spans="1:7" ht="14.25" x14ac:dyDescent="0.2">
      <c r="A103" s="59" t="s">
        <v>128</v>
      </c>
      <c r="B103" s="61" t="s">
        <v>372</v>
      </c>
      <c r="C103" s="61" t="s">
        <v>255</v>
      </c>
      <c r="D103" s="61" t="s">
        <v>293</v>
      </c>
      <c r="E103" s="60"/>
      <c r="F103" s="60"/>
      <c r="G103" s="89">
        <f>G104</f>
        <v>1484040</v>
      </c>
    </row>
    <row r="104" spans="1:7" ht="45" x14ac:dyDescent="0.2">
      <c r="A104" s="65" t="s">
        <v>401</v>
      </c>
      <c r="B104" s="64" t="s">
        <v>372</v>
      </c>
      <c r="C104" s="64" t="s">
        <v>255</v>
      </c>
      <c r="D104" s="64" t="s">
        <v>293</v>
      </c>
      <c r="E104" s="64" t="s">
        <v>385</v>
      </c>
      <c r="F104" s="60"/>
      <c r="G104" s="91">
        <f>G105</f>
        <v>1484040</v>
      </c>
    </row>
    <row r="105" spans="1:7" ht="60" x14ac:dyDescent="0.25">
      <c r="A105" s="58" t="s">
        <v>218</v>
      </c>
      <c r="B105" s="64" t="s">
        <v>372</v>
      </c>
      <c r="C105" s="64" t="s">
        <v>255</v>
      </c>
      <c r="D105" s="64" t="s">
        <v>293</v>
      </c>
      <c r="E105" s="64" t="s">
        <v>387</v>
      </c>
      <c r="F105" s="60"/>
      <c r="G105" s="91">
        <f>G106</f>
        <v>1484040</v>
      </c>
    </row>
    <row r="106" spans="1:7" ht="90" x14ac:dyDescent="0.25">
      <c r="A106" s="81" t="s">
        <v>219</v>
      </c>
      <c r="B106" s="72" t="s">
        <v>372</v>
      </c>
      <c r="C106" s="72" t="s">
        <v>255</v>
      </c>
      <c r="D106" s="72" t="s">
        <v>293</v>
      </c>
      <c r="E106" s="72" t="s">
        <v>388</v>
      </c>
      <c r="F106" s="68"/>
      <c r="G106" s="93">
        <f>G107+G109</f>
        <v>1484040</v>
      </c>
    </row>
    <row r="107" spans="1:7" ht="45" x14ac:dyDescent="0.25">
      <c r="A107" s="58" t="s">
        <v>231</v>
      </c>
      <c r="B107" s="64" t="s">
        <v>372</v>
      </c>
      <c r="C107" s="64" t="s">
        <v>255</v>
      </c>
      <c r="D107" s="64" t="s">
        <v>293</v>
      </c>
      <c r="E107" s="64" t="s">
        <v>419</v>
      </c>
      <c r="F107" s="60"/>
      <c r="G107" s="64" t="str">
        <f>G108</f>
        <v>2 000,00</v>
      </c>
    </row>
    <row r="108" spans="1:7" ht="30" x14ac:dyDescent="0.25">
      <c r="A108" s="58" t="s">
        <v>185</v>
      </c>
      <c r="B108" s="64" t="s">
        <v>372</v>
      </c>
      <c r="C108" s="64" t="s">
        <v>255</v>
      </c>
      <c r="D108" s="64" t="s">
        <v>293</v>
      </c>
      <c r="E108" s="64" t="s">
        <v>419</v>
      </c>
      <c r="F108" s="64" t="s">
        <v>195</v>
      </c>
      <c r="G108" s="64" t="s">
        <v>243</v>
      </c>
    </row>
    <row r="109" spans="1:7" ht="60" x14ac:dyDescent="0.25">
      <c r="A109" s="58" t="s">
        <v>222</v>
      </c>
      <c r="B109" s="64" t="s">
        <v>372</v>
      </c>
      <c r="C109" s="64" t="s">
        <v>255</v>
      </c>
      <c r="D109" s="64" t="s">
        <v>293</v>
      </c>
      <c r="E109" s="64" t="s">
        <v>525</v>
      </c>
      <c r="F109" s="60"/>
      <c r="G109" s="64" t="str">
        <f>G110</f>
        <v>1 482 040,00</v>
      </c>
    </row>
    <row r="110" spans="1:7" ht="30" x14ac:dyDescent="0.2">
      <c r="A110" s="65" t="s">
        <v>185</v>
      </c>
      <c r="B110" s="64" t="s">
        <v>372</v>
      </c>
      <c r="C110" s="64" t="s">
        <v>255</v>
      </c>
      <c r="D110" s="64" t="s">
        <v>293</v>
      </c>
      <c r="E110" s="64" t="s">
        <v>525</v>
      </c>
      <c r="F110" s="64" t="s">
        <v>195</v>
      </c>
      <c r="G110" s="64" t="s">
        <v>230</v>
      </c>
    </row>
    <row r="111" spans="1:7" ht="14.25" x14ac:dyDescent="0.2">
      <c r="A111" s="59" t="s">
        <v>129</v>
      </c>
      <c r="B111" s="61" t="s">
        <v>372</v>
      </c>
      <c r="C111" s="61" t="s">
        <v>255</v>
      </c>
      <c r="D111" s="61" t="s">
        <v>323</v>
      </c>
      <c r="E111" s="60"/>
      <c r="F111" s="60"/>
      <c r="G111" s="61" t="str">
        <f>G112</f>
        <v>1 000,00</v>
      </c>
    </row>
    <row r="112" spans="1:7" ht="45" x14ac:dyDescent="0.2">
      <c r="A112" s="65" t="s">
        <v>401</v>
      </c>
      <c r="B112" s="64" t="s">
        <v>372</v>
      </c>
      <c r="C112" s="64" t="s">
        <v>255</v>
      </c>
      <c r="D112" s="64" t="s">
        <v>323</v>
      </c>
      <c r="E112" s="64" t="s">
        <v>385</v>
      </c>
      <c r="F112" s="60"/>
      <c r="G112" s="64" t="str">
        <f>G113</f>
        <v>1 000,00</v>
      </c>
    </row>
    <row r="113" spans="1:7" ht="60" x14ac:dyDescent="0.25">
      <c r="A113" s="58" t="s">
        <v>218</v>
      </c>
      <c r="B113" s="64" t="s">
        <v>372</v>
      </c>
      <c r="C113" s="64" t="s">
        <v>255</v>
      </c>
      <c r="D113" s="64" t="s">
        <v>323</v>
      </c>
      <c r="E113" s="64" t="s">
        <v>387</v>
      </c>
      <c r="F113" s="60"/>
      <c r="G113" s="64" t="str">
        <f>G114</f>
        <v>1 000,00</v>
      </c>
    </row>
    <row r="114" spans="1:7" ht="90" x14ac:dyDescent="0.2">
      <c r="A114" s="80" t="s">
        <v>219</v>
      </c>
      <c r="B114" s="64" t="s">
        <v>372</v>
      </c>
      <c r="C114" s="64" t="s">
        <v>255</v>
      </c>
      <c r="D114" s="64" t="s">
        <v>323</v>
      </c>
      <c r="E114" s="64" t="s">
        <v>388</v>
      </c>
      <c r="F114" s="60"/>
      <c r="G114" s="64" t="str">
        <f>G115</f>
        <v>1 000,00</v>
      </c>
    </row>
    <row r="115" spans="1:7" ht="30" x14ac:dyDescent="0.2">
      <c r="A115" s="70" t="s">
        <v>232</v>
      </c>
      <c r="B115" s="64" t="s">
        <v>372</v>
      </c>
      <c r="C115" s="64" t="s">
        <v>255</v>
      </c>
      <c r="D115" s="64" t="s">
        <v>323</v>
      </c>
      <c r="E115" s="64" t="s">
        <v>420</v>
      </c>
      <c r="F115" s="60"/>
      <c r="G115" s="64" t="str">
        <f>G116</f>
        <v>1 000,00</v>
      </c>
    </row>
    <row r="116" spans="1:7" ht="30" x14ac:dyDescent="0.2">
      <c r="A116" s="65" t="s">
        <v>185</v>
      </c>
      <c r="B116" s="64" t="s">
        <v>372</v>
      </c>
      <c r="C116" s="64" t="s">
        <v>255</v>
      </c>
      <c r="D116" s="64" t="s">
        <v>323</v>
      </c>
      <c r="E116" s="64" t="s">
        <v>420</v>
      </c>
      <c r="F116" s="64" t="s">
        <v>195</v>
      </c>
      <c r="G116" s="64" t="s">
        <v>169</v>
      </c>
    </row>
    <row r="117" spans="1:7" ht="14.25" x14ac:dyDescent="0.2">
      <c r="A117" s="82" t="s">
        <v>130</v>
      </c>
      <c r="B117" s="61" t="s">
        <v>372</v>
      </c>
      <c r="C117" s="61" t="s">
        <v>255</v>
      </c>
      <c r="D117" s="61" t="s">
        <v>324</v>
      </c>
      <c r="E117" s="60"/>
      <c r="F117" s="60"/>
      <c r="G117" s="61" t="str">
        <f>G118</f>
        <v>1 000,00</v>
      </c>
    </row>
    <row r="118" spans="1:7" ht="75" x14ac:dyDescent="0.25">
      <c r="A118" s="78" t="s">
        <v>261</v>
      </c>
      <c r="B118" s="72" t="s">
        <v>372</v>
      </c>
      <c r="C118" s="72" t="s">
        <v>255</v>
      </c>
      <c r="D118" s="72" t="s">
        <v>324</v>
      </c>
      <c r="E118" s="72" t="s">
        <v>421</v>
      </c>
      <c r="F118" s="68"/>
      <c r="G118" s="72" t="str">
        <f>G119</f>
        <v>1 000,00</v>
      </c>
    </row>
    <row r="119" spans="1:7" ht="15" x14ac:dyDescent="0.25">
      <c r="A119" s="63" t="s">
        <v>130</v>
      </c>
      <c r="B119" s="64" t="s">
        <v>372</v>
      </c>
      <c r="C119" s="64" t="s">
        <v>255</v>
      </c>
      <c r="D119" s="64" t="s">
        <v>324</v>
      </c>
      <c r="E119" s="64" t="s">
        <v>422</v>
      </c>
      <c r="F119" s="60"/>
      <c r="G119" s="64" t="str">
        <f>G120</f>
        <v>1 000,00</v>
      </c>
    </row>
    <row r="120" spans="1:7" ht="30" x14ac:dyDescent="0.2">
      <c r="A120" s="65" t="s">
        <v>289</v>
      </c>
      <c r="B120" s="64" t="s">
        <v>372</v>
      </c>
      <c r="C120" s="64" t="s">
        <v>255</v>
      </c>
      <c r="D120" s="64" t="s">
        <v>324</v>
      </c>
      <c r="E120" s="64" t="s">
        <v>423</v>
      </c>
      <c r="F120" s="60"/>
      <c r="G120" s="64" t="str">
        <f>G121</f>
        <v>1 000,00</v>
      </c>
    </row>
    <row r="121" spans="1:7" ht="15" x14ac:dyDescent="0.25">
      <c r="A121" s="58" t="s">
        <v>290</v>
      </c>
      <c r="B121" s="64" t="s">
        <v>372</v>
      </c>
      <c r="C121" s="64" t="s">
        <v>255</v>
      </c>
      <c r="D121" s="64" t="s">
        <v>324</v>
      </c>
      <c r="E121" s="64" t="s">
        <v>424</v>
      </c>
      <c r="F121" s="60"/>
      <c r="G121" s="64" t="str">
        <f>G122</f>
        <v>1 000,00</v>
      </c>
    </row>
    <row r="122" spans="1:7" ht="30" x14ac:dyDescent="0.2">
      <c r="A122" s="65" t="s">
        <v>185</v>
      </c>
      <c r="B122" s="64" t="s">
        <v>372</v>
      </c>
      <c r="C122" s="64" t="s">
        <v>255</v>
      </c>
      <c r="D122" s="64" t="s">
        <v>324</v>
      </c>
      <c r="E122" s="64" t="s">
        <v>424</v>
      </c>
      <c r="F122" s="64" t="s">
        <v>195</v>
      </c>
      <c r="G122" s="64" t="s">
        <v>169</v>
      </c>
    </row>
    <row r="123" spans="1:7" ht="14.25" x14ac:dyDescent="0.2">
      <c r="A123" s="62" t="s">
        <v>131</v>
      </c>
      <c r="B123" s="61" t="s">
        <v>372</v>
      </c>
      <c r="C123" s="61" t="s">
        <v>255</v>
      </c>
      <c r="D123" s="61" t="s">
        <v>325</v>
      </c>
      <c r="E123" s="60"/>
      <c r="F123" s="60"/>
      <c r="G123" s="89">
        <f>G124</f>
        <v>15366394</v>
      </c>
    </row>
    <row r="124" spans="1:7" ht="75" x14ac:dyDescent="0.25">
      <c r="A124" s="58" t="s">
        <v>261</v>
      </c>
      <c r="B124" s="64" t="s">
        <v>372</v>
      </c>
      <c r="C124" s="64" t="s">
        <v>255</v>
      </c>
      <c r="D124" s="64" t="s">
        <v>325</v>
      </c>
      <c r="E124" s="64" t="s">
        <v>421</v>
      </c>
      <c r="F124" s="60"/>
      <c r="G124" s="91">
        <f>G125</f>
        <v>15366394</v>
      </c>
    </row>
    <row r="125" spans="1:7" ht="45" x14ac:dyDescent="0.25">
      <c r="A125" s="58" t="s">
        <v>265</v>
      </c>
      <c r="B125" s="64" t="s">
        <v>372</v>
      </c>
      <c r="C125" s="64" t="s">
        <v>255</v>
      </c>
      <c r="D125" s="64" t="s">
        <v>325</v>
      </c>
      <c r="E125" s="64" t="s">
        <v>425</v>
      </c>
      <c r="F125" s="60"/>
      <c r="G125" s="91">
        <f>G126</f>
        <v>15366394</v>
      </c>
    </row>
    <row r="126" spans="1:7" ht="45" x14ac:dyDescent="0.25">
      <c r="A126" s="58" t="s">
        <v>269</v>
      </c>
      <c r="B126" s="64" t="s">
        <v>372</v>
      </c>
      <c r="C126" s="64" t="s">
        <v>255</v>
      </c>
      <c r="D126" s="64" t="s">
        <v>325</v>
      </c>
      <c r="E126" s="64" t="s">
        <v>426</v>
      </c>
      <c r="F126" s="60"/>
      <c r="G126" s="90">
        <f>G127+G129+G131</f>
        <v>15366394</v>
      </c>
    </row>
    <row r="127" spans="1:7" ht="30" x14ac:dyDescent="0.25">
      <c r="A127" s="58" t="s">
        <v>270</v>
      </c>
      <c r="B127" s="64" t="s">
        <v>372</v>
      </c>
      <c r="C127" s="64" t="s">
        <v>255</v>
      </c>
      <c r="D127" s="64" t="s">
        <v>325</v>
      </c>
      <c r="E127" s="64" t="s">
        <v>427</v>
      </c>
      <c r="F127" s="60"/>
      <c r="G127" s="97">
        <f>G128</f>
        <v>3411938</v>
      </c>
    </row>
    <row r="128" spans="1:7" ht="30" x14ac:dyDescent="0.25">
      <c r="A128" s="58" t="s">
        <v>185</v>
      </c>
      <c r="B128" s="64" t="s">
        <v>372</v>
      </c>
      <c r="C128" s="64" t="s">
        <v>255</v>
      </c>
      <c r="D128" s="64" t="s">
        <v>325</v>
      </c>
      <c r="E128" s="64" t="s">
        <v>427</v>
      </c>
      <c r="F128" s="64" t="s">
        <v>195</v>
      </c>
      <c r="G128" s="97">
        <v>3411938</v>
      </c>
    </row>
    <row r="129" spans="1:7" ht="30" x14ac:dyDescent="0.25">
      <c r="A129" s="58" t="s">
        <v>270</v>
      </c>
      <c r="B129" s="64" t="s">
        <v>372</v>
      </c>
      <c r="C129" s="64" t="s">
        <v>255</v>
      </c>
      <c r="D129" s="64" t="s">
        <v>325</v>
      </c>
      <c r="E129" s="64" t="s">
        <v>428</v>
      </c>
      <c r="F129" s="60"/>
      <c r="G129" s="64" t="str">
        <f>G130</f>
        <v>10 272 198,00</v>
      </c>
    </row>
    <row r="130" spans="1:7" ht="30" x14ac:dyDescent="0.25">
      <c r="A130" s="58" t="s">
        <v>185</v>
      </c>
      <c r="B130" s="64" t="s">
        <v>372</v>
      </c>
      <c r="C130" s="64" t="s">
        <v>255</v>
      </c>
      <c r="D130" s="64" t="s">
        <v>325</v>
      </c>
      <c r="E130" s="64" t="s">
        <v>428</v>
      </c>
      <c r="F130" s="64" t="s">
        <v>195</v>
      </c>
      <c r="G130" s="64" t="s">
        <v>429</v>
      </c>
    </row>
    <row r="131" spans="1:7" ht="30" x14ac:dyDescent="0.2">
      <c r="A131" s="65" t="s">
        <v>271</v>
      </c>
      <c r="B131" s="64" t="s">
        <v>372</v>
      </c>
      <c r="C131" s="64" t="s">
        <v>255</v>
      </c>
      <c r="D131" s="64" t="s">
        <v>325</v>
      </c>
      <c r="E131" s="64" t="s">
        <v>526</v>
      </c>
      <c r="F131" s="60"/>
      <c r="G131" s="64" t="str">
        <f>G132</f>
        <v>1 682 258,00</v>
      </c>
    </row>
    <row r="132" spans="1:7" ht="30" x14ac:dyDescent="0.2">
      <c r="A132" s="65" t="s">
        <v>185</v>
      </c>
      <c r="B132" s="64" t="s">
        <v>372</v>
      </c>
      <c r="C132" s="64" t="s">
        <v>255</v>
      </c>
      <c r="D132" s="64" t="s">
        <v>325</v>
      </c>
      <c r="E132" s="64" t="s">
        <v>526</v>
      </c>
      <c r="F132" s="64" t="s">
        <v>195</v>
      </c>
      <c r="G132" s="64" t="s">
        <v>283</v>
      </c>
    </row>
    <row r="133" spans="1:7" ht="28.5" x14ac:dyDescent="0.2">
      <c r="A133" s="83" t="s">
        <v>132</v>
      </c>
      <c r="B133" s="67" t="s">
        <v>372</v>
      </c>
      <c r="C133" s="67" t="s">
        <v>255</v>
      </c>
      <c r="D133" s="67" t="s">
        <v>430</v>
      </c>
      <c r="E133" s="68"/>
      <c r="F133" s="68"/>
      <c r="G133" s="67" t="str">
        <f>G134</f>
        <v>1000,00</v>
      </c>
    </row>
    <row r="134" spans="1:7" ht="30" x14ac:dyDescent="0.2">
      <c r="A134" s="84" t="s">
        <v>252</v>
      </c>
      <c r="B134" s="64" t="s">
        <v>372</v>
      </c>
      <c r="C134" s="64" t="s">
        <v>255</v>
      </c>
      <c r="D134" s="64" t="s">
        <v>430</v>
      </c>
      <c r="E134" s="64" t="s">
        <v>431</v>
      </c>
      <c r="F134" s="60"/>
      <c r="G134" s="64" t="str">
        <f>G135</f>
        <v>1000,00</v>
      </c>
    </row>
    <row r="135" spans="1:7" ht="45" x14ac:dyDescent="0.2">
      <c r="A135" s="84" t="s">
        <v>253</v>
      </c>
      <c r="B135" s="64" t="s">
        <v>372</v>
      </c>
      <c r="C135" s="64" t="s">
        <v>255</v>
      </c>
      <c r="D135" s="64" t="s">
        <v>430</v>
      </c>
      <c r="E135" s="64" t="s">
        <v>432</v>
      </c>
      <c r="F135" s="60"/>
      <c r="G135" s="64" t="str">
        <f>G136</f>
        <v>1000,00</v>
      </c>
    </row>
    <row r="136" spans="1:7" ht="90" x14ac:dyDescent="0.25">
      <c r="A136" s="85" t="s">
        <v>259</v>
      </c>
      <c r="B136" s="64" t="s">
        <v>372</v>
      </c>
      <c r="C136" s="64" t="s">
        <v>255</v>
      </c>
      <c r="D136" s="64" t="s">
        <v>430</v>
      </c>
      <c r="E136" s="64" t="s">
        <v>433</v>
      </c>
      <c r="F136" s="60"/>
      <c r="G136" s="64" t="str">
        <f>G137</f>
        <v>1000,00</v>
      </c>
    </row>
    <row r="137" spans="1:7" ht="30" x14ac:dyDescent="0.25">
      <c r="A137" s="85" t="s">
        <v>260</v>
      </c>
      <c r="B137" s="64" t="s">
        <v>372</v>
      </c>
      <c r="C137" s="64" t="s">
        <v>255</v>
      </c>
      <c r="D137" s="64" t="s">
        <v>430</v>
      </c>
      <c r="E137" s="64" t="s">
        <v>434</v>
      </c>
      <c r="F137" s="60"/>
      <c r="G137" s="64" t="str">
        <f>G138</f>
        <v>1000,00</v>
      </c>
    </row>
    <row r="138" spans="1:7" ht="30" x14ac:dyDescent="0.25">
      <c r="A138" s="85" t="s">
        <v>185</v>
      </c>
      <c r="B138" s="64" t="s">
        <v>372</v>
      </c>
      <c r="C138" s="64" t="s">
        <v>255</v>
      </c>
      <c r="D138" s="64" t="s">
        <v>430</v>
      </c>
      <c r="E138" s="64" t="s">
        <v>434</v>
      </c>
      <c r="F138" s="64" t="s">
        <v>195</v>
      </c>
      <c r="G138" s="64" t="s">
        <v>258</v>
      </c>
    </row>
    <row r="139" spans="1:7" ht="14.25" x14ac:dyDescent="0.2">
      <c r="A139" s="59" t="s">
        <v>133</v>
      </c>
      <c r="B139" s="61" t="s">
        <v>372</v>
      </c>
      <c r="C139" s="61" t="s">
        <v>266</v>
      </c>
      <c r="D139" s="61" t="s">
        <v>190</v>
      </c>
      <c r="E139" s="60"/>
      <c r="F139" s="60"/>
      <c r="G139" s="89">
        <f>G140+G156+G168</f>
        <v>9700300</v>
      </c>
    </row>
    <row r="140" spans="1:7" ht="14.25" x14ac:dyDescent="0.2">
      <c r="A140" s="59" t="s">
        <v>134</v>
      </c>
      <c r="B140" s="61" t="s">
        <v>372</v>
      </c>
      <c r="C140" s="61" t="s">
        <v>266</v>
      </c>
      <c r="D140" s="61" t="s">
        <v>224</v>
      </c>
      <c r="E140" s="60"/>
      <c r="F140" s="60"/>
      <c r="G140" s="89">
        <f>G141+G149</f>
        <v>9358000</v>
      </c>
    </row>
    <row r="141" spans="1:7" ht="75" x14ac:dyDescent="0.2">
      <c r="A141" s="65" t="s">
        <v>261</v>
      </c>
      <c r="B141" s="64" t="s">
        <v>372</v>
      </c>
      <c r="C141" s="64" t="s">
        <v>266</v>
      </c>
      <c r="D141" s="64" t="s">
        <v>224</v>
      </c>
      <c r="E141" s="64" t="s">
        <v>421</v>
      </c>
      <c r="F141" s="60"/>
      <c r="G141" s="91">
        <f>G142</f>
        <v>130000</v>
      </c>
    </row>
    <row r="142" spans="1:7" ht="15" x14ac:dyDescent="0.25">
      <c r="A142" s="58" t="s">
        <v>272</v>
      </c>
      <c r="B142" s="64" t="s">
        <v>372</v>
      </c>
      <c r="C142" s="64" t="s">
        <v>266</v>
      </c>
      <c r="D142" s="64" t="s">
        <v>224</v>
      </c>
      <c r="E142" s="64" t="s">
        <v>435</v>
      </c>
      <c r="F142" s="60"/>
      <c r="G142" s="90">
        <f>G143+G146</f>
        <v>130000</v>
      </c>
    </row>
    <row r="143" spans="1:7" ht="60" x14ac:dyDescent="0.2">
      <c r="A143" s="70" t="s">
        <v>273</v>
      </c>
      <c r="B143" s="64" t="s">
        <v>372</v>
      </c>
      <c r="C143" s="64" t="s">
        <v>266</v>
      </c>
      <c r="D143" s="64" t="s">
        <v>224</v>
      </c>
      <c r="E143" s="64" t="s">
        <v>436</v>
      </c>
      <c r="F143" s="60"/>
      <c r="G143" s="64" t="str">
        <f>G144</f>
        <v>50 000,00</v>
      </c>
    </row>
    <row r="144" spans="1:7" ht="15" x14ac:dyDescent="0.2">
      <c r="A144" s="77" t="s">
        <v>274</v>
      </c>
      <c r="B144" s="64" t="s">
        <v>372</v>
      </c>
      <c r="C144" s="64" t="s">
        <v>266</v>
      </c>
      <c r="D144" s="64" t="s">
        <v>224</v>
      </c>
      <c r="E144" s="64" t="s">
        <v>437</v>
      </c>
      <c r="F144" s="60"/>
      <c r="G144" s="64" t="str">
        <f>G145</f>
        <v>50 000,00</v>
      </c>
    </row>
    <row r="145" spans="1:7" ht="30" x14ac:dyDescent="0.25">
      <c r="A145" s="58" t="s">
        <v>185</v>
      </c>
      <c r="B145" s="64" t="s">
        <v>372</v>
      </c>
      <c r="C145" s="64" t="s">
        <v>266</v>
      </c>
      <c r="D145" s="64" t="s">
        <v>224</v>
      </c>
      <c r="E145" s="64" t="s">
        <v>437</v>
      </c>
      <c r="F145" s="64" t="s">
        <v>195</v>
      </c>
      <c r="G145" s="64" t="s">
        <v>229</v>
      </c>
    </row>
    <row r="146" spans="1:7" ht="30" x14ac:dyDescent="0.2">
      <c r="A146" s="70" t="s">
        <v>275</v>
      </c>
      <c r="B146" s="64" t="s">
        <v>372</v>
      </c>
      <c r="C146" s="64" t="s">
        <v>266</v>
      </c>
      <c r="D146" s="64" t="s">
        <v>224</v>
      </c>
      <c r="E146" s="64" t="s">
        <v>438</v>
      </c>
      <c r="F146" s="60"/>
      <c r="G146" s="64" t="str">
        <f>G147</f>
        <v>80 000,00</v>
      </c>
    </row>
    <row r="147" spans="1:7" ht="30" x14ac:dyDescent="0.2">
      <c r="A147" s="70" t="s">
        <v>276</v>
      </c>
      <c r="B147" s="64" t="s">
        <v>372</v>
      </c>
      <c r="C147" s="64" t="s">
        <v>266</v>
      </c>
      <c r="D147" s="64" t="s">
        <v>224</v>
      </c>
      <c r="E147" s="64" t="s">
        <v>439</v>
      </c>
      <c r="F147" s="60"/>
      <c r="G147" s="64" t="str">
        <f>G148</f>
        <v>80 000,00</v>
      </c>
    </row>
    <row r="148" spans="1:7" ht="30" x14ac:dyDescent="0.2">
      <c r="A148" s="70" t="s">
        <v>185</v>
      </c>
      <c r="B148" s="64" t="s">
        <v>372</v>
      </c>
      <c r="C148" s="64" t="s">
        <v>266</v>
      </c>
      <c r="D148" s="64" t="s">
        <v>224</v>
      </c>
      <c r="E148" s="64" t="s">
        <v>439</v>
      </c>
      <c r="F148" s="64" t="s">
        <v>195</v>
      </c>
      <c r="G148" s="64" t="s">
        <v>48</v>
      </c>
    </row>
    <row r="149" spans="1:7" ht="60" x14ac:dyDescent="0.25">
      <c r="A149" s="58" t="s">
        <v>440</v>
      </c>
      <c r="B149" s="64" t="s">
        <v>372</v>
      </c>
      <c r="C149" s="64" t="s">
        <v>266</v>
      </c>
      <c r="D149" s="64" t="s">
        <v>224</v>
      </c>
      <c r="E149" s="64" t="s">
        <v>442</v>
      </c>
      <c r="F149" s="60"/>
      <c r="G149" s="91">
        <f>G150</f>
        <v>9228000</v>
      </c>
    </row>
    <row r="150" spans="1:7" ht="60" x14ac:dyDescent="0.25">
      <c r="A150" s="58" t="s">
        <v>441</v>
      </c>
      <c r="B150" s="64" t="s">
        <v>372</v>
      </c>
      <c r="C150" s="64" t="s">
        <v>266</v>
      </c>
      <c r="D150" s="64" t="s">
        <v>224</v>
      </c>
      <c r="E150" s="64" t="s">
        <v>443</v>
      </c>
      <c r="F150" s="60"/>
      <c r="G150" s="91">
        <f>G151</f>
        <v>9228000</v>
      </c>
    </row>
    <row r="151" spans="1:7" ht="45" x14ac:dyDescent="0.2">
      <c r="A151" s="70" t="s">
        <v>332</v>
      </c>
      <c r="B151" s="64" t="s">
        <v>372</v>
      </c>
      <c r="C151" s="64" t="s">
        <v>266</v>
      </c>
      <c r="D151" s="64" t="s">
        <v>224</v>
      </c>
      <c r="E151" s="64" t="s">
        <v>444</v>
      </c>
      <c r="F151" s="60"/>
      <c r="G151" s="90">
        <f>G152+G154</f>
        <v>9228000</v>
      </c>
    </row>
    <row r="152" spans="1:7" ht="30" x14ac:dyDescent="0.2">
      <c r="A152" s="70" t="s">
        <v>276</v>
      </c>
      <c r="B152" s="64" t="s">
        <v>372</v>
      </c>
      <c r="C152" s="64" t="s">
        <v>266</v>
      </c>
      <c r="D152" s="64" t="s">
        <v>224</v>
      </c>
      <c r="E152" s="64" t="s">
        <v>445</v>
      </c>
      <c r="F152" s="60"/>
      <c r="G152" s="97">
        <f>G153</f>
        <v>1671400</v>
      </c>
    </row>
    <row r="153" spans="1:7" ht="30" x14ac:dyDescent="0.2">
      <c r="A153" s="70" t="s">
        <v>333</v>
      </c>
      <c r="B153" s="64" t="s">
        <v>372</v>
      </c>
      <c r="C153" s="64" t="s">
        <v>266</v>
      </c>
      <c r="D153" s="64" t="s">
        <v>224</v>
      </c>
      <c r="E153" s="64" t="s">
        <v>445</v>
      </c>
      <c r="F153" s="64" t="s">
        <v>338</v>
      </c>
      <c r="G153" s="97">
        <v>1671400</v>
      </c>
    </row>
    <row r="154" spans="1:7" ht="15" x14ac:dyDescent="0.2">
      <c r="A154" s="86" t="s">
        <v>334</v>
      </c>
      <c r="B154" s="64" t="s">
        <v>372</v>
      </c>
      <c r="C154" s="64" t="s">
        <v>266</v>
      </c>
      <c r="D154" s="64" t="s">
        <v>224</v>
      </c>
      <c r="E154" s="64" t="s">
        <v>527</v>
      </c>
      <c r="F154" s="60"/>
      <c r="G154" s="64" t="str">
        <f>G155</f>
        <v>7 556 600,00</v>
      </c>
    </row>
    <row r="155" spans="1:7" ht="30" x14ac:dyDescent="0.2">
      <c r="A155" s="70" t="s">
        <v>333</v>
      </c>
      <c r="B155" s="64" t="s">
        <v>372</v>
      </c>
      <c r="C155" s="64" t="s">
        <v>266</v>
      </c>
      <c r="D155" s="64" t="s">
        <v>224</v>
      </c>
      <c r="E155" s="64" t="s">
        <v>527</v>
      </c>
      <c r="F155" s="64" t="s">
        <v>338</v>
      </c>
      <c r="G155" s="64" t="s">
        <v>339</v>
      </c>
    </row>
    <row r="156" spans="1:7" ht="14.25" x14ac:dyDescent="0.2">
      <c r="A156" s="59" t="s">
        <v>135</v>
      </c>
      <c r="B156" s="61" t="s">
        <v>372</v>
      </c>
      <c r="C156" s="61" t="s">
        <v>266</v>
      </c>
      <c r="D156" s="61" t="s">
        <v>254</v>
      </c>
      <c r="E156" s="60"/>
      <c r="F156" s="60"/>
      <c r="G156" s="89">
        <f>G157</f>
        <v>339800</v>
      </c>
    </row>
    <row r="157" spans="1:7" ht="75" x14ac:dyDescent="0.25">
      <c r="A157" s="58" t="s">
        <v>261</v>
      </c>
      <c r="B157" s="64" t="s">
        <v>372</v>
      </c>
      <c r="C157" s="64" t="s">
        <v>266</v>
      </c>
      <c r="D157" s="64" t="s">
        <v>254</v>
      </c>
      <c r="E157" s="64" t="s">
        <v>421</v>
      </c>
      <c r="F157" s="60"/>
      <c r="G157" s="91">
        <f>G158</f>
        <v>339800</v>
      </c>
    </row>
    <row r="158" spans="1:7" ht="30" x14ac:dyDescent="0.25">
      <c r="A158" s="58" t="s">
        <v>277</v>
      </c>
      <c r="B158" s="64" t="s">
        <v>372</v>
      </c>
      <c r="C158" s="64" t="s">
        <v>266</v>
      </c>
      <c r="D158" s="64" t="s">
        <v>254</v>
      </c>
      <c r="E158" s="64" t="s">
        <v>446</v>
      </c>
      <c r="F158" s="60"/>
      <c r="G158" s="91">
        <f>G159</f>
        <v>339800</v>
      </c>
    </row>
    <row r="159" spans="1:7" ht="30" x14ac:dyDescent="0.25">
      <c r="A159" s="58" t="s">
        <v>284</v>
      </c>
      <c r="B159" s="64" t="s">
        <v>372</v>
      </c>
      <c r="C159" s="64" t="s">
        <v>266</v>
      </c>
      <c r="D159" s="64" t="s">
        <v>254</v>
      </c>
      <c r="E159" s="64" t="s">
        <v>447</v>
      </c>
      <c r="F159" s="60"/>
      <c r="G159" s="90">
        <f>G160+G162+G164+G166</f>
        <v>339800</v>
      </c>
    </row>
    <row r="160" spans="1:7" ht="30" x14ac:dyDescent="0.25">
      <c r="A160" s="58" t="s">
        <v>285</v>
      </c>
      <c r="B160" s="64" t="s">
        <v>372</v>
      </c>
      <c r="C160" s="64" t="s">
        <v>266</v>
      </c>
      <c r="D160" s="64" t="s">
        <v>254</v>
      </c>
      <c r="E160" s="64" t="s">
        <v>448</v>
      </c>
      <c r="F160" s="60"/>
      <c r="G160" s="64" t="str">
        <f>G161</f>
        <v>38 000,00</v>
      </c>
    </row>
    <row r="161" spans="1:7" ht="30" x14ac:dyDescent="0.2">
      <c r="A161" s="65" t="s">
        <v>185</v>
      </c>
      <c r="B161" s="64" t="s">
        <v>372</v>
      </c>
      <c r="C161" s="64" t="s">
        <v>266</v>
      </c>
      <c r="D161" s="64" t="s">
        <v>254</v>
      </c>
      <c r="E161" s="64" t="s">
        <v>448</v>
      </c>
      <c r="F161" s="64" t="s">
        <v>195</v>
      </c>
      <c r="G161" s="64" t="s">
        <v>299</v>
      </c>
    </row>
    <row r="162" spans="1:7" ht="15" x14ac:dyDescent="0.25">
      <c r="A162" s="58" t="s">
        <v>286</v>
      </c>
      <c r="B162" s="64" t="s">
        <v>372</v>
      </c>
      <c r="C162" s="64" t="s">
        <v>266</v>
      </c>
      <c r="D162" s="64" t="s">
        <v>254</v>
      </c>
      <c r="E162" s="64" t="s">
        <v>449</v>
      </c>
      <c r="F162" s="60"/>
      <c r="G162" s="64" t="str">
        <f>G163</f>
        <v>1 000,00</v>
      </c>
    </row>
    <row r="163" spans="1:7" ht="30" x14ac:dyDescent="0.2">
      <c r="A163" s="65" t="s">
        <v>185</v>
      </c>
      <c r="B163" s="64" t="s">
        <v>372</v>
      </c>
      <c r="C163" s="64" t="s">
        <v>266</v>
      </c>
      <c r="D163" s="64" t="s">
        <v>254</v>
      </c>
      <c r="E163" s="64" t="s">
        <v>449</v>
      </c>
      <c r="F163" s="64" t="s">
        <v>195</v>
      </c>
      <c r="G163" s="64" t="s">
        <v>169</v>
      </c>
    </row>
    <row r="164" spans="1:7" ht="30" x14ac:dyDescent="0.25">
      <c r="A164" s="58" t="s">
        <v>287</v>
      </c>
      <c r="B164" s="64" t="s">
        <v>372</v>
      </c>
      <c r="C164" s="64" t="s">
        <v>266</v>
      </c>
      <c r="D164" s="64" t="s">
        <v>254</v>
      </c>
      <c r="E164" s="64" t="s">
        <v>450</v>
      </c>
      <c r="F164" s="60"/>
      <c r="G164" s="64" t="str">
        <f>G165</f>
        <v>100 000,00</v>
      </c>
    </row>
    <row r="165" spans="1:7" ht="30" x14ac:dyDescent="0.25">
      <c r="A165" s="58" t="s">
        <v>185</v>
      </c>
      <c r="B165" s="64" t="s">
        <v>372</v>
      </c>
      <c r="C165" s="64" t="s">
        <v>266</v>
      </c>
      <c r="D165" s="64" t="s">
        <v>254</v>
      </c>
      <c r="E165" s="64" t="s">
        <v>450</v>
      </c>
      <c r="F165" s="64" t="s">
        <v>195</v>
      </c>
      <c r="G165" s="64" t="s">
        <v>228</v>
      </c>
    </row>
    <row r="166" spans="1:7" ht="30" x14ac:dyDescent="0.25">
      <c r="A166" s="58" t="s">
        <v>288</v>
      </c>
      <c r="B166" s="64" t="s">
        <v>372</v>
      </c>
      <c r="C166" s="64" t="s">
        <v>266</v>
      </c>
      <c r="D166" s="64" t="s">
        <v>254</v>
      </c>
      <c r="E166" s="64" t="s">
        <v>453</v>
      </c>
      <c r="F166" s="60"/>
      <c r="G166" s="64" t="str">
        <f>G167</f>
        <v>200 800,00</v>
      </c>
    </row>
    <row r="167" spans="1:7" ht="30" x14ac:dyDescent="0.2">
      <c r="A167" s="65" t="s">
        <v>185</v>
      </c>
      <c r="B167" s="64" t="s">
        <v>372</v>
      </c>
      <c r="C167" s="64" t="s">
        <v>266</v>
      </c>
      <c r="D167" s="64" t="s">
        <v>254</v>
      </c>
      <c r="E167" s="64" t="s">
        <v>453</v>
      </c>
      <c r="F167" s="64" t="s">
        <v>195</v>
      </c>
      <c r="G167" s="64" t="s">
        <v>300</v>
      </c>
    </row>
    <row r="168" spans="1:7" ht="28.5" x14ac:dyDescent="0.2">
      <c r="A168" s="62" t="s">
        <v>136</v>
      </c>
      <c r="B168" s="61" t="s">
        <v>372</v>
      </c>
      <c r="C168" s="61" t="s">
        <v>266</v>
      </c>
      <c r="D168" s="61" t="s">
        <v>266</v>
      </c>
      <c r="E168" s="60"/>
      <c r="F168" s="60"/>
      <c r="G168" s="61" t="str">
        <f>G169</f>
        <v>2 500,00</v>
      </c>
    </row>
    <row r="169" spans="1:7" ht="75" x14ac:dyDescent="0.25">
      <c r="A169" s="58" t="s">
        <v>261</v>
      </c>
      <c r="B169" s="64" t="s">
        <v>372</v>
      </c>
      <c r="C169" s="64" t="s">
        <v>266</v>
      </c>
      <c r="D169" s="64" t="s">
        <v>266</v>
      </c>
      <c r="E169" s="64" t="s">
        <v>421</v>
      </c>
      <c r="F169" s="60"/>
      <c r="G169" s="64" t="str">
        <f>G170</f>
        <v>2 500,00</v>
      </c>
    </row>
    <row r="170" spans="1:7" ht="15" x14ac:dyDescent="0.25">
      <c r="A170" s="63" t="s">
        <v>262</v>
      </c>
      <c r="B170" s="64" t="s">
        <v>372</v>
      </c>
      <c r="C170" s="64" t="s">
        <v>266</v>
      </c>
      <c r="D170" s="64" t="s">
        <v>266</v>
      </c>
      <c r="E170" s="64" t="s">
        <v>454</v>
      </c>
      <c r="F170" s="60"/>
      <c r="G170" s="64" t="str">
        <f>G171</f>
        <v>2 500,00</v>
      </c>
    </row>
    <row r="171" spans="1:7" ht="150" x14ac:dyDescent="0.25">
      <c r="A171" s="58" t="s">
        <v>263</v>
      </c>
      <c r="B171" s="64" t="s">
        <v>372</v>
      </c>
      <c r="C171" s="64" t="s">
        <v>266</v>
      </c>
      <c r="D171" s="64" t="s">
        <v>266</v>
      </c>
      <c r="E171" s="64" t="s">
        <v>455</v>
      </c>
      <c r="F171" s="60"/>
      <c r="G171" s="64" t="str">
        <f>G172</f>
        <v>2 500,00</v>
      </c>
    </row>
    <row r="172" spans="1:7" ht="15" x14ac:dyDescent="0.25">
      <c r="A172" s="58" t="s">
        <v>264</v>
      </c>
      <c r="B172" s="64" t="s">
        <v>372</v>
      </c>
      <c r="C172" s="64" t="s">
        <v>266</v>
      </c>
      <c r="D172" s="64" t="s">
        <v>266</v>
      </c>
      <c r="E172" s="64" t="s">
        <v>456</v>
      </c>
      <c r="F172" s="60"/>
      <c r="G172" s="64" t="str">
        <f>G173</f>
        <v>2 500,00</v>
      </c>
    </row>
    <row r="173" spans="1:7" ht="30" x14ac:dyDescent="0.25">
      <c r="A173" s="58" t="s">
        <v>185</v>
      </c>
      <c r="B173" s="64" t="s">
        <v>372</v>
      </c>
      <c r="C173" s="64" t="s">
        <v>266</v>
      </c>
      <c r="D173" s="64" t="s">
        <v>266</v>
      </c>
      <c r="E173" s="64" t="s">
        <v>456</v>
      </c>
      <c r="F173" s="64" t="s">
        <v>195</v>
      </c>
      <c r="G173" s="64" t="s">
        <v>171</v>
      </c>
    </row>
    <row r="174" spans="1:7" ht="14.25" x14ac:dyDescent="0.2">
      <c r="A174" s="59" t="s">
        <v>137</v>
      </c>
      <c r="B174" s="61" t="s">
        <v>372</v>
      </c>
      <c r="C174" s="61" t="s">
        <v>323</v>
      </c>
      <c r="D174" s="61" t="s">
        <v>190</v>
      </c>
      <c r="E174" s="60"/>
      <c r="F174" s="60"/>
      <c r="G174" s="96">
        <f t="shared" ref="G174:G179" si="1">G175</f>
        <v>60000</v>
      </c>
    </row>
    <row r="175" spans="1:7" ht="14.25" x14ac:dyDescent="0.2">
      <c r="A175" s="59" t="s">
        <v>138</v>
      </c>
      <c r="B175" s="61" t="s">
        <v>372</v>
      </c>
      <c r="C175" s="61" t="s">
        <v>323</v>
      </c>
      <c r="D175" s="61" t="s">
        <v>323</v>
      </c>
      <c r="E175" s="60"/>
      <c r="F175" s="60"/>
      <c r="G175" s="96">
        <f t="shared" si="1"/>
        <v>60000</v>
      </c>
    </row>
    <row r="176" spans="1:7" ht="30" x14ac:dyDescent="0.25">
      <c r="A176" s="58" t="s">
        <v>317</v>
      </c>
      <c r="B176" s="64" t="s">
        <v>372</v>
      </c>
      <c r="C176" s="64" t="s">
        <v>323</v>
      </c>
      <c r="D176" s="64" t="s">
        <v>323</v>
      </c>
      <c r="E176" s="64" t="s">
        <v>457</v>
      </c>
      <c r="F176" s="60"/>
      <c r="G176" s="97">
        <f t="shared" si="1"/>
        <v>60000</v>
      </c>
    </row>
    <row r="177" spans="1:7" ht="45" x14ac:dyDescent="0.2">
      <c r="A177" s="80" t="s">
        <v>451</v>
      </c>
      <c r="B177" s="64" t="s">
        <v>372</v>
      </c>
      <c r="C177" s="64" t="s">
        <v>323</v>
      </c>
      <c r="D177" s="64" t="s">
        <v>323</v>
      </c>
      <c r="E177" s="64" t="s">
        <v>458</v>
      </c>
      <c r="F177" s="60"/>
      <c r="G177" s="97">
        <f t="shared" si="1"/>
        <v>60000</v>
      </c>
    </row>
    <row r="178" spans="1:7" ht="30" x14ac:dyDescent="0.2">
      <c r="A178" s="70" t="s">
        <v>319</v>
      </c>
      <c r="B178" s="64" t="s">
        <v>372</v>
      </c>
      <c r="C178" s="64" t="s">
        <v>323</v>
      </c>
      <c r="D178" s="64" t="s">
        <v>323</v>
      </c>
      <c r="E178" s="64" t="s">
        <v>459</v>
      </c>
      <c r="F178" s="60"/>
      <c r="G178" s="97">
        <f t="shared" si="1"/>
        <v>60000</v>
      </c>
    </row>
    <row r="179" spans="1:7" ht="30" x14ac:dyDescent="0.25">
      <c r="A179" s="58" t="s">
        <v>452</v>
      </c>
      <c r="B179" s="64" t="s">
        <v>372</v>
      </c>
      <c r="C179" s="64" t="s">
        <v>323</v>
      </c>
      <c r="D179" s="64" t="s">
        <v>323</v>
      </c>
      <c r="E179" s="64" t="s">
        <v>460</v>
      </c>
      <c r="F179" s="60"/>
      <c r="G179" s="97">
        <f t="shared" si="1"/>
        <v>60000</v>
      </c>
    </row>
    <row r="180" spans="1:7" ht="30" x14ac:dyDescent="0.2">
      <c r="A180" s="65" t="s">
        <v>185</v>
      </c>
      <c r="B180" s="64" t="s">
        <v>372</v>
      </c>
      <c r="C180" s="64" t="s">
        <v>323</v>
      </c>
      <c r="D180" s="64" t="s">
        <v>323</v>
      </c>
      <c r="E180" s="64" t="s">
        <v>460</v>
      </c>
      <c r="F180" s="64" t="s">
        <v>195</v>
      </c>
      <c r="G180" s="97">
        <v>60000</v>
      </c>
    </row>
    <row r="181" spans="1:7" ht="14.25" x14ac:dyDescent="0.2">
      <c r="A181" s="59" t="s">
        <v>139</v>
      </c>
      <c r="B181" s="61" t="s">
        <v>372</v>
      </c>
      <c r="C181" s="61" t="s">
        <v>324</v>
      </c>
      <c r="D181" s="61" t="s">
        <v>190</v>
      </c>
      <c r="E181" s="60"/>
      <c r="F181" s="60"/>
      <c r="G181" s="89">
        <f>G182</f>
        <v>4519800</v>
      </c>
    </row>
    <row r="182" spans="1:7" ht="14.25" x14ac:dyDescent="0.2">
      <c r="A182" s="82" t="s">
        <v>140</v>
      </c>
      <c r="B182" s="61" t="s">
        <v>372</v>
      </c>
      <c r="C182" s="61" t="s">
        <v>324</v>
      </c>
      <c r="D182" s="61" t="s">
        <v>188</v>
      </c>
      <c r="E182" s="60"/>
      <c r="F182" s="60"/>
      <c r="G182" s="89">
        <f>G183</f>
        <v>4519800</v>
      </c>
    </row>
    <row r="183" spans="1:7" ht="45" x14ac:dyDescent="0.2">
      <c r="A183" s="87" t="s">
        <v>291</v>
      </c>
      <c r="B183" s="72" t="s">
        <v>372</v>
      </c>
      <c r="C183" s="72" t="s">
        <v>324</v>
      </c>
      <c r="D183" s="72" t="s">
        <v>188</v>
      </c>
      <c r="E183" s="72" t="s">
        <v>461</v>
      </c>
      <c r="F183" s="68"/>
      <c r="G183" s="92">
        <f>G184+G188</f>
        <v>4519800</v>
      </c>
    </row>
    <row r="184" spans="1:7" ht="15" x14ac:dyDescent="0.2">
      <c r="A184" s="65" t="s">
        <v>292</v>
      </c>
      <c r="B184" s="64" t="s">
        <v>372</v>
      </c>
      <c r="C184" s="64" t="s">
        <v>324</v>
      </c>
      <c r="D184" s="64" t="s">
        <v>188</v>
      </c>
      <c r="E184" s="64" t="s">
        <v>462</v>
      </c>
      <c r="F184" s="60"/>
      <c r="G184" s="64" t="str">
        <f>G185</f>
        <v>1 000,00</v>
      </c>
    </row>
    <row r="185" spans="1:7" ht="75" x14ac:dyDescent="0.2">
      <c r="A185" s="65" t="s">
        <v>301</v>
      </c>
      <c r="B185" s="64" t="s">
        <v>372</v>
      </c>
      <c r="C185" s="64" t="s">
        <v>324</v>
      </c>
      <c r="D185" s="64" t="s">
        <v>188</v>
      </c>
      <c r="E185" s="64" t="s">
        <v>463</v>
      </c>
      <c r="F185" s="60"/>
      <c r="G185" s="64" t="str">
        <f>G186</f>
        <v>1 000,00</v>
      </c>
    </row>
    <row r="186" spans="1:7" ht="30" x14ac:dyDescent="0.25">
      <c r="A186" s="58" t="s">
        <v>302</v>
      </c>
      <c r="B186" s="64" t="s">
        <v>372</v>
      </c>
      <c r="C186" s="64" t="s">
        <v>324</v>
      </c>
      <c r="D186" s="64" t="s">
        <v>188</v>
      </c>
      <c r="E186" s="64" t="s">
        <v>464</v>
      </c>
      <c r="F186" s="60"/>
      <c r="G186" s="64" t="str">
        <f>G187</f>
        <v>1 000,00</v>
      </c>
    </row>
    <row r="187" spans="1:7" ht="30" x14ac:dyDescent="0.2">
      <c r="A187" s="65" t="s">
        <v>185</v>
      </c>
      <c r="B187" s="64" t="s">
        <v>372</v>
      </c>
      <c r="C187" s="64" t="s">
        <v>324</v>
      </c>
      <c r="D187" s="64" t="s">
        <v>188</v>
      </c>
      <c r="E187" s="64" t="s">
        <v>464</v>
      </c>
      <c r="F187" s="64" t="s">
        <v>195</v>
      </c>
      <c r="G187" s="64" t="s">
        <v>169</v>
      </c>
    </row>
    <row r="188" spans="1:7" ht="30" x14ac:dyDescent="0.25">
      <c r="A188" s="58" t="s">
        <v>303</v>
      </c>
      <c r="B188" s="64" t="s">
        <v>372</v>
      </c>
      <c r="C188" s="64" t="s">
        <v>324</v>
      </c>
      <c r="D188" s="64" t="s">
        <v>188</v>
      </c>
      <c r="E188" s="64" t="s">
        <v>465</v>
      </c>
      <c r="F188" s="60"/>
      <c r="G188" s="91">
        <f>G189</f>
        <v>4518800</v>
      </c>
    </row>
    <row r="189" spans="1:7" ht="45" x14ac:dyDescent="0.2">
      <c r="A189" s="70" t="s">
        <v>304</v>
      </c>
      <c r="B189" s="64" t="s">
        <v>372</v>
      </c>
      <c r="C189" s="64" t="s">
        <v>324</v>
      </c>
      <c r="D189" s="64" t="s">
        <v>188</v>
      </c>
      <c r="E189" s="64" t="s">
        <v>466</v>
      </c>
      <c r="F189" s="60"/>
      <c r="G189" s="91">
        <f>G190+G194</f>
        <v>4518800</v>
      </c>
    </row>
    <row r="190" spans="1:7" ht="30" x14ac:dyDescent="0.2">
      <c r="A190" s="79" t="s">
        <v>305</v>
      </c>
      <c r="B190" s="64" t="s">
        <v>372</v>
      </c>
      <c r="C190" s="64" t="s">
        <v>324</v>
      </c>
      <c r="D190" s="64" t="s">
        <v>188</v>
      </c>
      <c r="E190" s="64" t="s">
        <v>467</v>
      </c>
      <c r="F190" s="60"/>
      <c r="G190" s="90">
        <f>G191+G192+G193</f>
        <v>4460800</v>
      </c>
    </row>
    <row r="191" spans="1:7" ht="75" x14ac:dyDescent="0.2">
      <c r="A191" s="79" t="s">
        <v>184</v>
      </c>
      <c r="B191" s="64" t="s">
        <v>372</v>
      </c>
      <c r="C191" s="64" t="s">
        <v>324</v>
      </c>
      <c r="D191" s="64" t="s">
        <v>188</v>
      </c>
      <c r="E191" s="64" t="s">
        <v>467</v>
      </c>
      <c r="F191" s="64" t="s">
        <v>194</v>
      </c>
      <c r="G191" s="64" t="s">
        <v>310</v>
      </c>
    </row>
    <row r="192" spans="1:7" ht="30" x14ac:dyDescent="0.25">
      <c r="A192" s="58" t="s">
        <v>185</v>
      </c>
      <c r="B192" s="64" t="s">
        <v>372</v>
      </c>
      <c r="C192" s="64" t="s">
        <v>324</v>
      </c>
      <c r="D192" s="64" t="s">
        <v>188</v>
      </c>
      <c r="E192" s="64" t="s">
        <v>467</v>
      </c>
      <c r="F192" s="64" t="s">
        <v>195</v>
      </c>
      <c r="G192" s="97">
        <v>793355</v>
      </c>
    </row>
    <row r="193" spans="1:7" ht="15" x14ac:dyDescent="0.2">
      <c r="A193" s="77" t="s">
        <v>200</v>
      </c>
      <c r="B193" s="64" t="s">
        <v>372</v>
      </c>
      <c r="C193" s="64" t="s">
        <v>324</v>
      </c>
      <c r="D193" s="64" t="s">
        <v>188</v>
      </c>
      <c r="E193" s="64" t="s">
        <v>467</v>
      </c>
      <c r="F193" s="64" t="s">
        <v>212</v>
      </c>
      <c r="G193" s="64" t="s">
        <v>311</v>
      </c>
    </row>
    <row r="194" spans="1:7" ht="60" x14ac:dyDescent="0.2">
      <c r="A194" s="65" t="s">
        <v>306</v>
      </c>
      <c r="B194" s="64" t="s">
        <v>372</v>
      </c>
      <c r="C194" s="64" t="s">
        <v>324</v>
      </c>
      <c r="D194" s="64" t="s">
        <v>188</v>
      </c>
      <c r="E194" s="64" t="s">
        <v>468</v>
      </c>
      <c r="F194" s="60"/>
      <c r="G194" s="64" t="str">
        <f>G195</f>
        <v>58 000,00</v>
      </c>
    </row>
    <row r="195" spans="1:7" ht="75" x14ac:dyDescent="0.2">
      <c r="A195" s="79" t="s">
        <v>184</v>
      </c>
      <c r="B195" s="64" t="s">
        <v>372</v>
      </c>
      <c r="C195" s="64" t="s">
        <v>324</v>
      </c>
      <c r="D195" s="64" t="s">
        <v>188</v>
      </c>
      <c r="E195" s="64" t="s">
        <v>468</v>
      </c>
      <c r="F195" s="64" t="s">
        <v>194</v>
      </c>
      <c r="G195" s="64" t="s">
        <v>312</v>
      </c>
    </row>
    <row r="196" spans="1:7" ht="14.25" x14ac:dyDescent="0.2">
      <c r="A196" s="59" t="s">
        <v>141</v>
      </c>
      <c r="B196" s="61" t="s">
        <v>372</v>
      </c>
      <c r="C196" s="61" t="s">
        <v>125</v>
      </c>
      <c r="D196" s="61" t="s">
        <v>190</v>
      </c>
      <c r="E196" s="60"/>
      <c r="F196" s="60"/>
      <c r="G196" s="89">
        <f>G197</f>
        <v>500000</v>
      </c>
    </row>
    <row r="197" spans="1:7" ht="14.25" x14ac:dyDescent="0.2">
      <c r="A197" s="59" t="s">
        <v>142</v>
      </c>
      <c r="B197" s="61" t="s">
        <v>372</v>
      </c>
      <c r="C197" s="61" t="s">
        <v>125</v>
      </c>
      <c r="D197" s="61" t="s">
        <v>254</v>
      </c>
      <c r="E197" s="60"/>
      <c r="F197" s="60"/>
      <c r="G197" s="88">
        <f>G198+G203</f>
        <v>500000</v>
      </c>
    </row>
    <row r="198" spans="1:7" ht="30" x14ac:dyDescent="0.25">
      <c r="A198" s="78" t="s">
        <v>321</v>
      </c>
      <c r="B198" s="72" t="s">
        <v>372</v>
      </c>
      <c r="C198" s="72" t="s">
        <v>125</v>
      </c>
      <c r="D198" s="72" t="s">
        <v>254</v>
      </c>
      <c r="E198" s="72" t="s">
        <v>472</v>
      </c>
      <c r="F198" s="68"/>
      <c r="G198" s="72" t="str">
        <f>G199</f>
        <v>10 000,00</v>
      </c>
    </row>
    <row r="199" spans="1:7" ht="15" x14ac:dyDescent="0.25">
      <c r="A199" s="63" t="s">
        <v>322</v>
      </c>
      <c r="B199" s="64" t="s">
        <v>372</v>
      </c>
      <c r="C199" s="64" t="s">
        <v>125</v>
      </c>
      <c r="D199" s="64" t="s">
        <v>254</v>
      </c>
      <c r="E199" s="64" t="s">
        <v>473</v>
      </c>
      <c r="F199" s="60"/>
      <c r="G199" s="64" t="str">
        <f>G200</f>
        <v>10 000,00</v>
      </c>
    </row>
    <row r="200" spans="1:7" ht="75" x14ac:dyDescent="0.2">
      <c r="A200" s="65" t="s">
        <v>328</v>
      </c>
      <c r="B200" s="64" t="s">
        <v>372</v>
      </c>
      <c r="C200" s="64" t="s">
        <v>125</v>
      </c>
      <c r="D200" s="64" t="s">
        <v>254</v>
      </c>
      <c r="E200" s="64" t="s">
        <v>474</v>
      </c>
      <c r="F200" s="60"/>
      <c r="G200" s="64" t="str">
        <f>G201</f>
        <v>10 000,00</v>
      </c>
    </row>
    <row r="201" spans="1:7" ht="60" x14ac:dyDescent="0.2">
      <c r="A201" s="65" t="s">
        <v>469</v>
      </c>
      <c r="B201" s="64" t="s">
        <v>372</v>
      </c>
      <c r="C201" s="64" t="s">
        <v>125</v>
      </c>
      <c r="D201" s="64" t="s">
        <v>254</v>
      </c>
      <c r="E201" s="64" t="s">
        <v>475</v>
      </c>
      <c r="F201" s="60"/>
      <c r="G201" s="64" t="str">
        <f>G202</f>
        <v>10 000,00</v>
      </c>
    </row>
    <row r="202" spans="1:7" ht="30" x14ac:dyDescent="0.2">
      <c r="A202" s="65" t="s">
        <v>185</v>
      </c>
      <c r="B202" s="64" t="s">
        <v>372</v>
      </c>
      <c r="C202" s="64" t="s">
        <v>125</v>
      </c>
      <c r="D202" s="64" t="s">
        <v>254</v>
      </c>
      <c r="E202" s="64" t="s">
        <v>475</v>
      </c>
      <c r="F202" s="64" t="s">
        <v>195</v>
      </c>
      <c r="G202" s="64" t="s">
        <v>117</v>
      </c>
    </row>
    <row r="203" spans="1:7" ht="60" x14ac:dyDescent="0.25">
      <c r="A203" s="58" t="s">
        <v>470</v>
      </c>
      <c r="B203" s="64" t="s">
        <v>372</v>
      </c>
      <c r="C203" s="64" t="s">
        <v>125</v>
      </c>
      <c r="D203" s="64" t="s">
        <v>254</v>
      </c>
      <c r="E203" s="64" t="s">
        <v>385</v>
      </c>
      <c r="F203" s="60"/>
      <c r="G203" s="64" t="str">
        <f>G204</f>
        <v>490 000,00</v>
      </c>
    </row>
    <row r="204" spans="1:7" ht="90" x14ac:dyDescent="0.25">
      <c r="A204" s="75" t="s">
        <v>219</v>
      </c>
      <c r="B204" s="64" t="s">
        <v>372</v>
      </c>
      <c r="C204" s="64" t="s">
        <v>125</v>
      </c>
      <c r="D204" s="64" t="s">
        <v>254</v>
      </c>
      <c r="E204" s="64" t="s">
        <v>388</v>
      </c>
      <c r="F204" s="60"/>
      <c r="G204" s="64" t="str">
        <f>G205</f>
        <v>490 000,00</v>
      </c>
    </row>
    <row r="205" spans="1:7" ht="45" x14ac:dyDescent="0.25">
      <c r="A205" s="58" t="s">
        <v>220</v>
      </c>
      <c r="B205" s="64" t="s">
        <v>372</v>
      </c>
      <c r="C205" s="64" t="s">
        <v>125</v>
      </c>
      <c r="D205" s="64" t="s">
        <v>254</v>
      </c>
      <c r="E205" s="64" t="s">
        <v>403</v>
      </c>
      <c r="F205" s="60"/>
      <c r="G205" s="64" t="str">
        <f>G206</f>
        <v>490 000,00</v>
      </c>
    </row>
    <row r="206" spans="1:7" ht="30" x14ac:dyDescent="0.2">
      <c r="A206" s="65" t="s">
        <v>206</v>
      </c>
      <c r="B206" s="64" t="s">
        <v>372</v>
      </c>
      <c r="C206" s="64" t="s">
        <v>125</v>
      </c>
      <c r="D206" s="64" t="s">
        <v>254</v>
      </c>
      <c r="E206" s="64" t="s">
        <v>403</v>
      </c>
      <c r="F206" s="64" t="s">
        <v>213</v>
      </c>
      <c r="G206" s="64" t="s">
        <v>478</v>
      </c>
    </row>
    <row r="207" spans="1:7" ht="14.25" x14ac:dyDescent="0.2">
      <c r="A207" s="82" t="s">
        <v>143</v>
      </c>
      <c r="B207" s="61" t="s">
        <v>372</v>
      </c>
      <c r="C207" s="61" t="s">
        <v>378</v>
      </c>
      <c r="D207" s="61" t="s">
        <v>190</v>
      </c>
      <c r="E207" s="60"/>
      <c r="F207" s="60"/>
      <c r="G207" s="96">
        <f>G208</f>
        <v>110000</v>
      </c>
    </row>
    <row r="208" spans="1:7" ht="14.25" x14ac:dyDescent="0.2">
      <c r="A208" s="82" t="s">
        <v>144</v>
      </c>
      <c r="B208" s="61" t="s">
        <v>372</v>
      </c>
      <c r="C208" s="61" t="s">
        <v>378</v>
      </c>
      <c r="D208" s="61" t="s">
        <v>188</v>
      </c>
      <c r="E208" s="60"/>
      <c r="F208" s="60"/>
      <c r="G208" s="96">
        <f>G210</f>
        <v>110000</v>
      </c>
    </row>
    <row r="209" spans="1:7" ht="45" x14ac:dyDescent="0.25">
      <c r="A209" s="58" t="s">
        <v>471</v>
      </c>
      <c r="B209" s="64" t="s">
        <v>372</v>
      </c>
      <c r="C209" s="64" t="s">
        <v>378</v>
      </c>
      <c r="D209" s="64" t="s">
        <v>188</v>
      </c>
      <c r="E209" s="64" t="s">
        <v>476</v>
      </c>
      <c r="F209" s="60"/>
      <c r="G209" s="97">
        <f>G210</f>
        <v>110000</v>
      </c>
    </row>
    <row r="210" spans="1:7" ht="60" x14ac:dyDescent="0.25">
      <c r="A210" s="58" t="s">
        <v>314</v>
      </c>
      <c r="B210" s="64" t="s">
        <v>372</v>
      </c>
      <c r="C210" s="64" t="s">
        <v>378</v>
      </c>
      <c r="D210" s="64" t="s">
        <v>188</v>
      </c>
      <c r="E210" s="64" t="s">
        <v>477</v>
      </c>
      <c r="F210" s="60"/>
      <c r="G210" s="97">
        <f>G211</f>
        <v>110000</v>
      </c>
    </row>
    <row r="211" spans="1:7" ht="120" x14ac:dyDescent="0.25">
      <c r="A211" s="58" t="s">
        <v>479</v>
      </c>
      <c r="B211" s="64" t="s">
        <v>372</v>
      </c>
      <c r="C211" s="64" t="s">
        <v>378</v>
      </c>
      <c r="D211" s="64" t="s">
        <v>188</v>
      </c>
      <c r="E211" s="64" t="s">
        <v>480</v>
      </c>
      <c r="F211" s="60"/>
      <c r="G211" s="97">
        <f>G212</f>
        <v>110000</v>
      </c>
    </row>
    <row r="212" spans="1:7" ht="30" x14ac:dyDescent="0.25">
      <c r="A212" s="58" t="s">
        <v>316</v>
      </c>
      <c r="B212" s="64" t="s">
        <v>372</v>
      </c>
      <c r="C212" s="64" t="s">
        <v>378</v>
      </c>
      <c r="D212" s="64" t="s">
        <v>188</v>
      </c>
      <c r="E212" s="64" t="s">
        <v>481</v>
      </c>
      <c r="F212" s="60"/>
      <c r="G212" s="97">
        <f>G213</f>
        <v>110000</v>
      </c>
    </row>
    <row r="213" spans="1:7" ht="30" x14ac:dyDescent="0.2">
      <c r="A213" s="65" t="s">
        <v>185</v>
      </c>
      <c r="B213" s="64" t="s">
        <v>372</v>
      </c>
      <c r="C213" s="64" t="s">
        <v>378</v>
      </c>
      <c r="D213" s="64" t="s">
        <v>188</v>
      </c>
      <c r="E213" s="64" t="s">
        <v>481</v>
      </c>
      <c r="F213" s="64" t="s">
        <v>195</v>
      </c>
      <c r="G213" s="97">
        <v>110000</v>
      </c>
    </row>
    <row r="214" spans="1:7" ht="28.5" x14ac:dyDescent="0.2">
      <c r="A214" s="62" t="s">
        <v>145</v>
      </c>
      <c r="B214" s="61" t="s">
        <v>372</v>
      </c>
      <c r="C214" s="61" t="s">
        <v>335</v>
      </c>
      <c r="D214" s="61" t="s">
        <v>190</v>
      </c>
      <c r="E214" s="60"/>
      <c r="F214" s="60"/>
      <c r="G214" s="96">
        <f>G215</f>
        <v>1000</v>
      </c>
    </row>
    <row r="215" spans="1:7" ht="28.5" x14ac:dyDescent="0.2">
      <c r="A215" s="62" t="s">
        <v>146</v>
      </c>
      <c r="B215" s="61" t="s">
        <v>372</v>
      </c>
      <c r="C215" s="61" t="s">
        <v>335</v>
      </c>
      <c r="D215" s="61" t="s">
        <v>188</v>
      </c>
      <c r="E215" s="60"/>
      <c r="F215" s="60"/>
      <c r="G215" s="96">
        <f>G216</f>
        <v>1000</v>
      </c>
    </row>
    <row r="216" spans="1:7" ht="30" x14ac:dyDescent="0.2">
      <c r="A216" s="65" t="s">
        <v>343</v>
      </c>
      <c r="B216" s="64" t="s">
        <v>372</v>
      </c>
      <c r="C216" s="64" t="s">
        <v>335</v>
      </c>
      <c r="D216" s="64" t="s">
        <v>188</v>
      </c>
      <c r="E216" s="64" t="s">
        <v>482</v>
      </c>
      <c r="F216" s="60"/>
      <c r="G216" s="97">
        <f>G217</f>
        <v>1000</v>
      </c>
    </row>
    <row r="217" spans="1:7" ht="30" x14ac:dyDescent="0.25">
      <c r="A217" s="58" t="s">
        <v>345</v>
      </c>
      <c r="B217" s="64" t="s">
        <v>372</v>
      </c>
      <c r="C217" s="64" t="s">
        <v>335</v>
      </c>
      <c r="D217" s="64" t="s">
        <v>188</v>
      </c>
      <c r="E217" s="64" t="s">
        <v>483</v>
      </c>
      <c r="F217" s="60"/>
      <c r="G217" s="97">
        <f>G218</f>
        <v>1000</v>
      </c>
    </row>
    <row r="218" spans="1:7" ht="30" x14ac:dyDescent="0.2">
      <c r="A218" s="65" t="s">
        <v>346</v>
      </c>
      <c r="B218" s="64" t="s">
        <v>372</v>
      </c>
      <c r="C218" s="64" t="s">
        <v>335</v>
      </c>
      <c r="D218" s="64" t="s">
        <v>188</v>
      </c>
      <c r="E218" s="64" t="s">
        <v>484</v>
      </c>
      <c r="F218" s="60"/>
      <c r="G218" s="97">
        <f>G219</f>
        <v>1000</v>
      </c>
    </row>
    <row r="219" spans="1:7" ht="30" x14ac:dyDescent="0.25">
      <c r="A219" s="58" t="s">
        <v>347</v>
      </c>
      <c r="B219" s="64" t="s">
        <v>372</v>
      </c>
      <c r="C219" s="64" t="s">
        <v>335</v>
      </c>
      <c r="D219" s="64" t="s">
        <v>188</v>
      </c>
      <c r="E219" s="64" t="s">
        <v>484</v>
      </c>
      <c r="F219" s="64" t="s">
        <v>352</v>
      </c>
      <c r="G219" s="97">
        <v>1000</v>
      </c>
    </row>
    <row r="221" spans="1:7" ht="18.75" x14ac:dyDescent="0.2">
      <c r="A221" s="1" t="s">
        <v>54</v>
      </c>
    </row>
    <row r="222" spans="1:7" ht="18.75" x14ac:dyDescent="0.2">
      <c r="A222" s="1" t="s">
        <v>6</v>
      </c>
      <c r="E222" s="1" t="s">
        <v>55</v>
      </c>
    </row>
    <row r="224" spans="1:7" ht="18.75" x14ac:dyDescent="0.2">
      <c r="A224" s="1"/>
    </row>
  </sheetData>
  <mergeCells count="10">
    <mergeCell ref="A2:G2"/>
    <mergeCell ref="A3:G3"/>
    <mergeCell ref="A4:G4"/>
    <mergeCell ref="A5:G5"/>
    <mergeCell ref="A7:G7"/>
    <mergeCell ref="A8:G8"/>
    <mergeCell ref="A9:G9"/>
    <mergeCell ref="A10:G10"/>
    <mergeCell ref="A12:G12"/>
    <mergeCell ref="A13:G13"/>
  </mergeCells>
  <pageMargins left="0.7" right="0.7" top="0.75" bottom="0.75" header="0.3" footer="0.3"/>
  <pageSetup paperSize="9"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view="pageBreakPreview" topLeftCell="A7" zoomScaleNormal="100" zoomScaleSheetLayoutView="100" workbookViewId="0">
      <selection activeCell="C21" sqref="C21"/>
    </sheetView>
  </sheetViews>
  <sheetFormatPr defaultRowHeight="12.75" x14ac:dyDescent="0.2"/>
  <cols>
    <col min="1" max="1" width="32.28515625" customWidth="1"/>
    <col min="2" max="2" width="52.140625" customWidth="1"/>
    <col min="3" max="3" width="21" customWidth="1"/>
    <col min="4" max="5" width="17" customWidth="1"/>
    <col min="6" max="6" width="8.42578125" customWidth="1"/>
    <col min="7" max="7" width="20.42578125" customWidth="1"/>
  </cols>
  <sheetData>
    <row r="2" spans="1:7" ht="15" x14ac:dyDescent="0.2">
      <c r="A2" s="121" t="s">
        <v>173</v>
      </c>
      <c r="B2" s="121"/>
      <c r="C2" s="121"/>
    </row>
    <row r="3" spans="1:7" ht="15" x14ac:dyDescent="0.2">
      <c r="A3" s="121" t="s">
        <v>2</v>
      </c>
      <c r="B3" s="121"/>
      <c r="C3" s="121"/>
    </row>
    <row r="4" spans="1:7" ht="15" x14ac:dyDescent="0.2">
      <c r="A4" s="121" t="s">
        <v>3</v>
      </c>
      <c r="B4" s="121"/>
      <c r="C4" s="121"/>
    </row>
    <row r="5" spans="1:7" ht="15" x14ac:dyDescent="0.2">
      <c r="A5" s="121" t="s">
        <v>530</v>
      </c>
      <c r="B5" s="121"/>
      <c r="C5" s="121"/>
      <c r="D5" s="98"/>
      <c r="E5" s="98"/>
      <c r="F5" s="98"/>
      <c r="G5" s="98"/>
    </row>
    <row r="6" spans="1:7" x14ac:dyDescent="0.2">
      <c r="A6" s="47"/>
      <c r="B6" s="47"/>
      <c r="C6" s="47"/>
    </row>
    <row r="7" spans="1:7" ht="15" x14ac:dyDescent="0.2">
      <c r="A7" s="121" t="s">
        <v>485</v>
      </c>
      <c r="B7" s="121"/>
      <c r="C7" s="121"/>
    </row>
    <row r="8" spans="1:7" ht="15" x14ac:dyDescent="0.2">
      <c r="A8" s="121" t="s">
        <v>5</v>
      </c>
      <c r="B8" s="121"/>
      <c r="C8" s="121"/>
    </row>
    <row r="9" spans="1:7" ht="15" x14ac:dyDescent="0.2">
      <c r="A9" s="121" t="s">
        <v>6</v>
      </c>
      <c r="B9" s="121"/>
      <c r="C9" s="121"/>
    </row>
    <row r="10" spans="1:7" ht="15" x14ac:dyDescent="0.2">
      <c r="A10" s="121" t="s">
        <v>7</v>
      </c>
      <c r="B10" s="121"/>
      <c r="C10" s="121"/>
    </row>
    <row r="12" spans="1:7" ht="18.75" x14ac:dyDescent="0.2">
      <c r="A12" s="122" t="s">
        <v>486</v>
      </c>
      <c r="B12" s="122"/>
      <c r="C12" s="122"/>
    </row>
    <row r="13" spans="1:7" ht="18.75" x14ac:dyDescent="0.2">
      <c r="A13" s="122" t="s">
        <v>487</v>
      </c>
      <c r="B13" s="122"/>
      <c r="C13" s="122"/>
    </row>
    <row r="14" spans="1:7" ht="18.75" x14ac:dyDescent="0.2">
      <c r="A14" s="122" t="s">
        <v>488</v>
      </c>
      <c r="B14" s="122"/>
      <c r="C14" s="122"/>
    </row>
    <row r="16" spans="1:7" ht="18.75" x14ac:dyDescent="0.2">
      <c r="A16" s="131" t="s">
        <v>489</v>
      </c>
      <c r="B16" s="131"/>
      <c r="C16" s="131"/>
    </row>
    <row r="18" spans="1:3" ht="90.75" customHeight="1" x14ac:dyDescent="0.3">
      <c r="A18" s="21" t="s">
        <v>12</v>
      </c>
      <c r="B18" s="46" t="s">
        <v>497</v>
      </c>
      <c r="C18" s="21" t="s">
        <v>27</v>
      </c>
    </row>
    <row r="19" spans="1:3" ht="37.5" x14ac:dyDescent="0.3">
      <c r="A19" s="12" t="s">
        <v>490</v>
      </c>
      <c r="B19" s="14" t="s">
        <v>498</v>
      </c>
      <c r="C19" s="95">
        <v>1152800</v>
      </c>
    </row>
    <row r="20" spans="1:3" ht="56.25" x14ac:dyDescent="0.3">
      <c r="A20" s="12" t="s">
        <v>491</v>
      </c>
      <c r="B20" s="46" t="s">
        <v>499</v>
      </c>
      <c r="C20" s="107">
        <f>C21+C23</f>
        <v>0</v>
      </c>
    </row>
    <row r="21" spans="1:3" ht="37.5" x14ac:dyDescent="0.3">
      <c r="A21" s="12" t="s">
        <v>492</v>
      </c>
      <c r="B21" s="14" t="s">
        <v>500</v>
      </c>
      <c r="C21" s="106">
        <v>2500000</v>
      </c>
    </row>
    <row r="22" spans="1:3" ht="56.25" x14ac:dyDescent="0.2">
      <c r="A22" s="12" t="s">
        <v>493</v>
      </c>
      <c r="B22" s="18" t="s">
        <v>501</v>
      </c>
      <c r="C22" s="106">
        <f>C21</f>
        <v>2500000</v>
      </c>
    </row>
    <row r="23" spans="1:3" ht="56.25" x14ac:dyDescent="0.3">
      <c r="A23" s="12" t="s">
        <v>494</v>
      </c>
      <c r="B23" s="14" t="s">
        <v>502</v>
      </c>
      <c r="C23" s="21" t="s">
        <v>505</v>
      </c>
    </row>
    <row r="24" spans="1:3" ht="56.25" x14ac:dyDescent="0.2">
      <c r="A24" s="12" t="s">
        <v>495</v>
      </c>
      <c r="B24" s="18" t="s">
        <v>503</v>
      </c>
      <c r="C24" s="21" t="str">
        <f>C23</f>
        <v>-2 500 000,00</v>
      </c>
    </row>
    <row r="25" spans="1:3" ht="37.5" x14ac:dyDescent="0.3">
      <c r="A25" s="12" t="s">
        <v>496</v>
      </c>
      <c r="B25" s="14" t="s">
        <v>504</v>
      </c>
      <c r="C25" s="95">
        <f>C19+C20</f>
        <v>1152800</v>
      </c>
    </row>
    <row r="26" spans="1:3" ht="18.75" x14ac:dyDescent="0.3">
      <c r="A26" s="30" t="s">
        <v>506</v>
      </c>
      <c r="B26" s="9" t="s">
        <v>513</v>
      </c>
      <c r="C26" s="55">
        <v>-39722734</v>
      </c>
    </row>
    <row r="27" spans="1:3" ht="37.5" x14ac:dyDescent="0.3">
      <c r="A27" s="30" t="s">
        <v>507</v>
      </c>
      <c r="B27" s="9" t="s">
        <v>514</v>
      </c>
      <c r="C27" s="106">
        <f>C26</f>
        <v>-39722734</v>
      </c>
    </row>
    <row r="28" spans="1:3" ht="37.5" x14ac:dyDescent="0.3">
      <c r="A28" s="30" t="s">
        <v>508</v>
      </c>
      <c r="B28" s="9" t="s">
        <v>515</v>
      </c>
      <c r="C28" s="106">
        <f>C27</f>
        <v>-39722734</v>
      </c>
    </row>
    <row r="29" spans="1:3" ht="37.5" x14ac:dyDescent="0.3">
      <c r="A29" s="30" t="s">
        <v>509</v>
      </c>
      <c r="B29" s="9" t="s">
        <v>516</v>
      </c>
      <c r="C29" s="106">
        <f>C28</f>
        <v>-39722734</v>
      </c>
    </row>
    <row r="30" spans="1:3" ht="18.75" x14ac:dyDescent="0.3">
      <c r="A30" s="30" t="s">
        <v>496</v>
      </c>
      <c r="B30" s="14" t="s">
        <v>517</v>
      </c>
      <c r="C30" s="106">
        <v>40375534</v>
      </c>
    </row>
    <row r="31" spans="1:3" ht="37.5" x14ac:dyDescent="0.3">
      <c r="A31" s="30" t="s">
        <v>510</v>
      </c>
      <c r="B31" s="14" t="s">
        <v>518</v>
      </c>
      <c r="C31" s="106">
        <f>C30</f>
        <v>40375534</v>
      </c>
    </row>
    <row r="32" spans="1:3" ht="37.5" x14ac:dyDescent="0.3">
      <c r="A32" s="30" t="s">
        <v>511</v>
      </c>
      <c r="B32" s="14" t="s">
        <v>519</v>
      </c>
      <c r="C32" s="106">
        <f>C30</f>
        <v>40375534</v>
      </c>
    </row>
    <row r="33" spans="1:3" ht="37.5" x14ac:dyDescent="0.3">
      <c r="A33" s="30" t="s">
        <v>512</v>
      </c>
      <c r="B33" s="14" t="s">
        <v>520</v>
      </c>
      <c r="C33" s="106">
        <f>C30</f>
        <v>40375534</v>
      </c>
    </row>
    <row r="35" spans="1:3" ht="18.75" x14ac:dyDescent="0.2">
      <c r="A35" s="1" t="s">
        <v>521</v>
      </c>
    </row>
    <row r="36" spans="1:3" ht="18.75" x14ac:dyDescent="0.2">
      <c r="A36" s="1" t="s">
        <v>6</v>
      </c>
      <c r="C36" s="1" t="s">
        <v>55</v>
      </c>
    </row>
    <row r="38" spans="1:3" ht="18.75" x14ac:dyDescent="0.2">
      <c r="A38" s="1"/>
    </row>
  </sheetData>
  <mergeCells count="12">
    <mergeCell ref="A16:C16"/>
    <mergeCell ref="A2:C2"/>
    <mergeCell ref="A3:C3"/>
    <mergeCell ref="A4:C4"/>
    <mergeCell ref="A5:C5"/>
    <mergeCell ref="A7:C7"/>
    <mergeCell ref="A8:C8"/>
    <mergeCell ref="A9:C9"/>
    <mergeCell ref="A10:C10"/>
    <mergeCell ref="A12:C12"/>
    <mergeCell ref="A13:C13"/>
    <mergeCell ref="A14:C14"/>
  </mergeCells>
  <pageMargins left="0.7" right="0.7" top="0.75" bottom="0.75" header="0.3" footer="0.3"/>
  <pageSetup paperSize="9" scale="8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view="pageBreakPreview" topLeftCell="A19" zoomScaleNormal="100" zoomScaleSheetLayoutView="100" workbookViewId="0">
      <selection activeCell="C23" sqref="C23"/>
    </sheetView>
  </sheetViews>
  <sheetFormatPr defaultRowHeight="12.75" x14ac:dyDescent="0.2"/>
  <cols>
    <col min="2" max="2" width="48.140625" customWidth="1"/>
    <col min="3" max="3" width="27.7109375" customWidth="1"/>
  </cols>
  <sheetData>
    <row r="1" spans="1:3" s="108" customFormat="1" x14ac:dyDescent="0.2"/>
    <row r="2" spans="1:3" s="108" customFormat="1" ht="15" x14ac:dyDescent="0.2">
      <c r="A2" s="134" t="s">
        <v>355</v>
      </c>
      <c r="B2" s="121"/>
      <c r="C2" s="121"/>
    </row>
    <row r="3" spans="1:3" s="108" customFormat="1" ht="15" x14ac:dyDescent="0.2">
      <c r="A3" s="121" t="s">
        <v>2</v>
      </c>
      <c r="B3" s="121"/>
      <c r="C3" s="121"/>
    </row>
    <row r="4" spans="1:3" s="108" customFormat="1" ht="15" x14ac:dyDescent="0.2">
      <c r="A4" s="121" t="s">
        <v>3</v>
      </c>
      <c r="B4" s="121"/>
      <c r="C4" s="121"/>
    </row>
    <row r="5" spans="1:3" s="108" customFormat="1" ht="15" x14ac:dyDescent="0.2">
      <c r="A5" s="121" t="s">
        <v>530</v>
      </c>
      <c r="B5" s="121"/>
      <c r="C5" s="121"/>
    </row>
    <row r="6" spans="1:3" s="108" customFormat="1" x14ac:dyDescent="0.2"/>
    <row r="7" spans="1:3" ht="15.75" x14ac:dyDescent="0.2">
      <c r="A7" s="132" t="s">
        <v>533</v>
      </c>
      <c r="B7" s="132"/>
      <c r="C7" s="132"/>
    </row>
    <row r="8" spans="1:3" ht="15.75" x14ac:dyDescent="0.2">
      <c r="A8" s="132" t="s">
        <v>2</v>
      </c>
      <c r="B8" s="132"/>
      <c r="C8" s="132"/>
    </row>
    <row r="9" spans="1:3" ht="15.75" x14ac:dyDescent="0.2">
      <c r="A9" s="132" t="s">
        <v>356</v>
      </c>
      <c r="B9" s="132"/>
      <c r="C9" s="132"/>
    </row>
    <row r="10" spans="1:3" ht="15.75" x14ac:dyDescent="0.2">
      <c r="A10" s="132" t="s">
        <v>534</v>
      </c>
      <c r="B10" s="132"/>
      <c r="C10" s="132"/>
    </row>
    <row r="11" spans="1:3" ht="15.75" x14ac:dyDescent="0.2">
      <c r="A11" s="110"/>
      <c r="B11" s="109"/>
      <c r="C11" s="109"/>
    </row>
    <row r="12" spans="1:3" x14ac:dyDescent="0.2">
      <c r="A12" s="108"/>
      <c r="B12" s="108"/>
      <c r="C12" s="108"/>
    </row>
    <row r="13" spans="1:3" ht="14.25" x14ac:dyDescent="0.2">
      <c r="A13" s="133" t="s">
        <v>535</v>
      </c>
      <c r="B13" s="133"/>
      <c r="C13" s="133"/>
    </row>
    <row r="14" spans="1:3" ht="14.25" x14ac:dyDescent="0.2">
      <c r="A14" s="133" t="s">
        <v>536</v>
      </c>
      <c r="B14" s="133"/>
      <c r="C14" s="133"/>
    </row>
    <row r="15" spans="1:3" x14ac:dyDescent="0.2">
      <c r="A15" s="108"/>
      <c r="B15" s="108"/>
      <c r="C15" s="108"/>
    </row>
    <row r="16" spans="1:3" ht="18.75" x14ac:dyDescent="0.2">
      <c r="A16" s="131" t="s">
        <v>489</v>
      </c>
      <c r="B16" s="131"/>
      <c r="C16" s="131"/>
    </row>
    <row r="17" spans="1:3" x14ac:dyDescent="0.2">
      <c r="A17" s="108"/>
      <c r="B17" s="108"/>
      <c r="C17" s="108"/>
    </row>
    <row r="18" spans="1:3" ht="15.75" x14ac:dyDescent="0.25">
      <c r="A18" s="111" t="s">
        <v>78</v>
      </c>
      <c r="B18" s="112" t="s">
        <v>82</v>
      </c>
      <c r="C18" s="112" t="s">
        <v>27</v>
      </c>
    </row>
    <row r="19" spans="1:3" ht="54" customHeight="1" x14ac:dyDescent="0.25">
      <c r="A19" s="113" t="s">
        <v>546</v>
      </c>
      <c r="B19" s="117" t="s">
        <v>537</v>
      </c>
      <c r="C19" s="118" t="s">
        <v>538</v>
      </c>
    </row>
    <row r="20" spans="1:3" ht="15.75" x14ac:dyDescent="0.2">
      <c r="A20" s="114"/>
      <c r="B20" s="116" t="s">
        <v>539</v>
      </c>
      <c r="C20" s="119"/>
    </row>
    <row r="21" spans="1:3" ht="15.75" x14ac:dyDescent="0.25">
      <c r="A21" s="114"/>
      <c r="B21" s="116" t="s">
        <v>540</v>
      </c>
      <c r="C21" s="118" t="s">
        <v>538</v>
      </c>
    </row>
    <row r="22" spans="1:3" ht="15.75" x14ac:dyDescent="0.25">
      <c r="A22" s="114"/>
      <c r="B22" s="116" t="s">
        <v>541</v>
      </c>
      <c r="C22" s="118" t="s">
        <v>538</v>
      </c>
    </row>
    <row r="23" spans="1:3" ht="84.75" customHeight="1" x14ac:dyDescent="0.25">
      <c r="A23" s="115" t="s">
        <v>542</v>
      </c>
      <c r="B23" s="117" t="s">
        <v>543</v>
      </c>
      <c r="C23" s="118">
        <f>C25+C26</f>
        <v>0</v>
      </c>
    </row>
    <row r="24" spans="1:3" ht="15.75" x14ac:dyDescent="0.2">
      <c r="A24" s="114"/>
      <c r="B24" s="116" t="s">
        <v>539</v>
      </c>
      <c r="C24" s="119"/>
    </row>
    <row r="25" spans="1:3" ht="18.75" x14ac:dyDescent="0.2">
      <c r="A25" s="114"/>
      <c r="B25" s="116" t="s">
        <v>540</v>
      </c>
      <c r="C25" s="120">
        <v>2500000</v>
      </c>
    </row>
    <row r="26" spans="1:3" ht="18.75" x14ac:dyDescent="0.2">
      <c r="A26" s="114"/>
      <c r="B26" s="116" t="s">
        <v>541</v>
      </c>
      <c r="C26" s="21" t="s">
        <v>505</v>
      </c>
    </row>
    <row r="27" spans="1:3" ht="49.5" customHeight="1" x14ac:dyDescent="0.25">
      <c r="A27" s="115" t="s">
        <v>544</v>
      </c>
      <c r="B27" s="117" t="s">
        <v>545</v>
      </c>
      <c r="C27" s="118" t="s">
        <v>538</v>
      </c>
    </row>
    <row r="28" spans="1:3" ht="15.75" x14ac:dyDescent="0.2">
      <c r="A28" s="114"/>
      <c r="B28" s="116" t="s">
        <v>539</v>
      </c>
      <c r="C28" s="119"/>
    </row>
    <row r="29" spans="1:3" ht="15.75" x14ac:dyDescent="0.25">
      <c r="A29" s="114"/>
      <c r="B29" s="116" t="s">
        <v>540</v>
      </c>
      <c r="C29" s="118" t="s">
        <v>538</v>
      </c>
    </row>
    <row r="30" spans="1:3" ht="15.75" x14ac:dyDescent="0.25">
      <c r="A30" s="114"/>
      <c r="B30" s="116" t="s">
        <v>541</v>
      </c>
      <c r="C30" s="118" t="s">
        <v>538</v>
      </c>
    </row>
    <row r="31" spans="1:3" x14ac:dyDescent="0.2">
      <c r="A31" s="108"/>
      <c r="B31" s="108"/>
      <c r="C31" s="108"/>
    </row>
    <row r="32" spans="1:3" ht="15.75" x14ac:dyDescent="0.2">
      <c r="A32" s="110" t="s">
        <v>54</v>
      </c>
      <c r="B32" s="109"/>
      <c r="C32" s="109"/>
    </row>
    <row r="33" spans="1:3" ht="15.75" x14ac:dyDescent="0.2">
      <c r="A33" s="110" t="s">
        <v>6</v>
      </c>
      <c r="B33" s="109"/>
      <c r="C33" s="110" t="s">
        <v>55</v>
      </c>
    </row>
    <row r="34" spans="1:3" x14ac:dyDescent="0.2">
      <c r="A34" s="108"/>
      <c r="B34" s="108"/>
      <c r="C34" s="108"/>
    </row>
    <row r="35" spans="1:3" ht="15.75" x14ac:dyDescent="0.2">
      <c r="A35" s="110"/>
      <c r="B35" s="109"/>
      <c r="C35" s="109"/>
    </row>
  </sheetData>
  <mergeCells count="11">
    <mergeCell ref="A8:C8"/>
    <mergeCell ref="A2:C2"/>
    <mergeCell ref="A3:C3"/>
    <mergeCell ref="A4:C4"/>
    <mergeCell ref="A5:C5"/>
    <mergeCell ref="A7:C7"/>
    <mergeCell ref="A9:C9"/>
    <mergeCell ref="A10:C10"/>
    <mergeCell ref="A13:C13"/>
    <mergeCell ref="A14:C14"/>
    <mergeCell ref="A16:C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'Прил №1'!Область_печати</vt:lpstr>
      <vt:lpstr>'Прил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Гл-Бух</cp:lastModifiedBy>
  <cp:lastPrinted>2019-10-16T06:10:29Z</cp:lastPrinted>
  <dcterms:created xsi:type="dcterms:W3CDTF">2019-09-17T04:42:57Z</dcterms:created>
  <dcterms:modified xsi:type="dcterms:W3CDTF">2019-10-17T08:31:32Z</dcterms:modified>
</cp:coreProperties>
</file>