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6" windowHeight="6000" firstSheet="2" activeTab="5"/>
  </bookViews>
  <sheets>
    <sheet name="Прил №1" sheetId="2" state="hidden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44525"/>
</workbook>
</file>

<file path=xl/calcChain.xml><?xml version="1.0" encoding="utf-8"?>
<calcChain xmlns="http://schemas.openxmlformats.org/spreadsheetml/2006/main">
  <c r="G44" i="7" l="1"/>
  <c r="G172" i="7"/>
  <c r="G108" i="7"/>
  <c r="G88" i="7"/>
  <c r="G90" i="7"/>
  <c r="G87" i="7" s="1"/>
  <c r="G162" i="8"/>
  <c r="G168" i="8"/>
  <c r="G136" i="8"/>
  <c r="G137" i="8"/>
  <c r="G83" i="8"/>
  <c r="G84" i="8"/>
  <c r="C14" i="4"/>
  <c r="G34" i="7" l="1"/>
  <c r="G33" i="7" s="1"/>
  <c r="G37" i="7"/>
  <c r="G151" i="7"/>
  <c r="G153" i="7"/>
  <c r="G170" i="7"/>
  <c r="G125" i="7"/>
  <c r="G128" i="7"/>
  <c r="G106" i="7"/>
  <c r="G102" i="7"/>
  <c r="G104" i="7"/>
  <c r="G100" i="7"/>
  <c r="G247" i="8"/>
  <c r="G246" i="8" s="1"/>
  <c r="G245" i="8" s="1"/>
  <c r="G251" i="8"/>
  <c r="G253" i="8"/>
  <c r="G250" i="8" s="1"/>
  <c r="G232" i="8"/>
  <c r="G234" i="8"/>
  <c r="G194" i="8"/>
  <c r="G198" i="8"/>
  <c r="G160" i="8"/>
  <c r="G159" i="8" s="1"/>
  <c r="G166" i="8"/>
  <c r="G61" i="8"/>
  <c r="D38" i="6"/>
  <c r="G99" i="7" l="1"/>
  <c r="G200" i="8"/>
  <c r="G202" i="8"/>
  <c r="G130" i="7"/>
  <c r="G132" i="7"/>
  <c r="G45" i="8"/>
  <c r="G50" i="8"/>
  <c r="G49" i="8" s="1"/>
  <c r="G48" i="8" s="1"/>
  <c r="G47" i="8" s="1"/>
  <c r="D11" i="6"/>
  <c r="D40" i="6"/>
  <c r="G80" i="7"/>
  <c r="G79" i="7"/>
  <c r="G83" i="7"/>
  <c r="G82" i="7" s="1"/>
  <c r="G84" i="7"/>
  <c r="G111" i="7"/>
  <c r="G114" i="7"/>
  <c r="G172" i="8"/>
  <c r="G158" i="8" s="1"/>
  <c r="G157" i="8" s="1"/>
  <c r="G174" i="8"/>
  <c r="G98" i="7" l="1"/>
  <c r="G143" i="8"/>
  <c r="G142" i="8" s="1"/>
  <c r="G141" i="8" s="1"/>
  <c r="G144" i="8"/>
  <c r="D24" i="6"/>
  <c r="C27" i="4"/>
  <c r="G168" i="7"/>
  <c r="G115" i="8"/>
  <c r="G117" i="8"/>
  <c r="G118" i="8"/>
  <c r="G82" i="8"/>
  <c r="G122" i="7"/>
  <c r="G191" i="8"/>
  <c r="G96" i="7"/>
  <c r="G31" i="8"/>
  <c r="G35" i="8"/>
  <c r="G22" i="7"/>
  <c r="G18" i="7" s="1"/>
  <c r="G17" i="7" s="1"/>
  <c r="G229" i="8"/>
  <c r="G145" i="7"/>
  <c r="G144" i="7" s="1"/>
  <c r="G149" i="7"/>
  <c r="G30" i="8" l="1"/>
  <c r="G181" i="8"/>
  <c r="G179" i="7"/>
  <c r="C15" i="5" l="1"/>
  <c r="G74" i="7" l="1"/>
  <c r="G73" i="7" s="1"/>
  <c r="G72" i="7" s="1"/>
  <c r="G71" i="7" s="1"/>
  <c r="G153" i="8"/>
  <c r="G152" i="8" s="1"/>
  <c r="G151" i="8" s="1"/>
  <c r="G150" i="8" s="1"/>
  <c r="G149" i="8" s="1"/>
  <c r="G57" i="8"/>
  <c r="G56" i="8" s="1"/>
  <c r="G55" i="8" s="1"/>
  <c r="G60" i="8"/>
  <c r="G59" i="8" s="1"/>
  <c r="G71" i="8"/>
  <c r="G70" i="8" s="1"/>
  <c r="G69" i="8" s="1"/>
  <c r="G68" i="8" s="1"/>
  <c r="G67" i="8" s="1"/>
  <c r="G78" i="8"/>
  <c r="G77" i="8" s="1"/>
  <c r="G76" i="8" s="1"/>
  <c r="G75" i="8" s="1"/>
  <c r="G74" i="8" s="1"/>
  <c r="G90" i="8"/>
  <c r="G89" i="8" s="1"/>
  <c r="G88" i="8" s="1"/>
  <c r="G81" i="8" s="1"/>
  <c r="G80" i="8" s="1"/>
  <c r="G98" i="8"/>
  <c r="G97" i="8" s="1"/>
  <c r="G102" i="8"/>
  <c r="G101" i="8" s="1"/>
  <c r="G100" i="8" s="1"/>
  <c r="G109" i="8"/>
  <c r="G108" i="8" s="1"/>
  <c r="G107" i="8" s="1"/>
  <c r="G106" i="8" s="1"/>
  <c r="G105" i="8" s="1"/>
  <c r="G114" i="8"/>
  <c r="G113" i="8" s="1"/>
  <c r="G112" i="8" s="1"/>
  <c r="G111" i="8" s="1"/>
  <c r="G125" i="8"/>
  <c r="G124" i="8" s="1"/>
  <c r="G123" i="8" s="1"/>
  <c r="G122" i="8" s="1"/>
  <c r="G121" i="8" s="1"/>
  <c r="G131" i="8"/>
  <c r="G130" i="8" s="1"/>
  <c r="G129" i="8" s="1"/>
  <c r="G128" i="8" s="1"/>
  <c r="G127" i="8" s="1"/>
  <c r="G179" i="8"/>
  <c r="G187" i="8"/>
  <c r="G189" i="8"/>
  <c r="G208" i="8"/>
  <c r="G207" i="8" s="1"/>
  <c r="G206" i="8" s="1"/>
  <c r="G205" i="8" s="1"/>
  <c r="G204" i="8" s="1"/>
  <c r="G215" i="8"/>
  <c r="G214" i="8" s="1"/>
  <c r="G213" i="8" s="1"/>
  <c r="G212" i="8" s="1"/>
  <c r="G211" i="8" s="1"/>
  <c r="G210" i="8" s="1"/>
  <c r="G222" i="8"/>
  <c r="G221" i="8" s="1"/>
  <c r="G220" i="8" s="1"/>
  <c r="G226" i="8"/>
  <c r="G225" i="8" s="1"/>
  <c r="G249" i="8"/>
  <c r="G260" i="8"/>
  <c r="G259" i="8" s="1"/>
  <c r="G258" i="8" s="1"/>
  <c r="G257" i="8" s="1"/>
  <c r="G256" i="8" s="1"/>
  <c r="G255" i="8" s="1"/>
  <c r="G266" i="8"/>
  <c r="G265" i="8" s="1"/>
  <c r="G264" i="8" s="1"/>
  <c r="G263" i="8" s="1"/>
  <c r="G262" i="8" s="1"/>
  <c r="G44" i="8"/>
  <c r="G43" i="8" s="1"/>
  <c r="G42" i="8" s="1"/>
  <c r="G41" i="8" s="1"/>
  <c r="G39" i="8"/>
  <c r="G38" i="8" s="1"/>
  <c r="G37" i="8" s="1"/>
  <c r="G25" i="8"/>
  <c r="G24" i="8" s="1"/>
  <c r="G23" i="8" s="1"/>
  <c r="G22" i="8" s="1"/>
  <c r="G21" i="8" s="1"/>
  <c r="G17" i="8"/>
  <c r="G16" i="8" s="1"/>
  <c r="G15" i="8" s="1"/>
  <c r="G14" i="8" s="1"/>
  <c r="G13" i="8" s="1"/>
  <c r="G12" i="8" s="1"/>
  <c r="G189" i="7"/>
  <c r="G188" i="7" s="1"/>
  <c r="G186" i="7"/>
  <c r="G185" i="7" s="1"/>
  <c r="G183" i="7"/>
  <c r="G182" i="7" s="1"/>
  <c r="G177" i="7"/>
  <c r="G163" i="7"/>
  <c r="G162" i="7" s="1"/>
  <c r="G161" i="7" s="1"/>
  <c r="G160" i="7" s="1"/>
  <c r="G158" i="7"/>
  <c r="G157" i="7" s="1"/>
  <c r="G156" i="7" s="1"/>
  <c r="G155" i="7" s="1"/>
  <c r="G141" i="7"/>
  <c r="G140" i="7" s="1"/>
  <c r="G139" i="7" s="1"/>
  <c r="G136" i="7"/>
  <c r="G135" i="7" s="1"/>
  <c r="G134" i="7" s="1"/>
  <c r="G120" i="7"/>
  <c r="G118" i="7"/>
  <c r="G117" i="7" s="1"/>
  <c r="G78" i="7"/>
  <c r="G77" i="7" s="1"/>
  <c r="G69" i="7"/>
  <c r="G68" i="7" s="1"/>
  <c r="G67" i="7" s="1"/>
  <c r="G66" i="7" s="1"/>
  <c r="G64" i="7"/>
  <c r="G63" i="7" s="1"/>
  <c r="G62" i="7" s="1"/>
  <c r="G60" i="7"/>
  <c r="G59" i="7" s="1"/>
  <c r="G58" i="7" s="1"/>
  <c r="G56" i="7"/>
  <c r="G55" i="7" s="1"/>
  <c r="G54" i="7" s="1"/>
  <c r="G52" i="7"/>
  <c r="G50" i="7"/>
  <c r="G48" i="7"/>
  <c r="G43" i="7" s="1"/>
  <c r="G32" i="7"/>
  <c r="G30" i="7"/>
  <c r="G29" i="7" s="1"/>
  <c r="G28" i="7" s="1"/>
  <c r="G26" i="7"/>
  <c r="G25" i="7" s="1"/>
  <c r="G24" i="7" s="1"/>
  <c r="D45" i="6"/>
  <c r="D43" i="6"/>
  <c r="D36" i="6"/>
  <c r="D32" i="6"/>
  <c r="D20" i="6"/>
  <c r="D18" i="6"/>
  <c r="G16" i="7" l="1"/>
  <c r="G15" i="7" s="1"/>
  <c r="G186" i="8"/>
  <c r="G185" i="8" s="1"/>
  <c r="G167" i="7"/>
  <c r="G244" i="8"/>
  <c r="G243" i="8" s="1"/>
  <c r="G116" i="7"/>
  <c r="D47" i="6"/>
  <c r="G86" i="7"/>
  <c r="G135" i="8"/>
  <c r="G134" i="8" s="1"/>
  <c r="G133" i="8" s="1"/>
  <c r="G104" i="8" s="1"/>
  <c r="G224" i="8"/>
  <c r="G178" i="8"/>
  <c r="G177" i="8" s="1"/>
  <c r="G176" i="8" s="1"/>
  <c r="G143" i="7"/>
  <c r="G138" i="7" s="1"/>
  <c r="G176" i="7"/>
  <c r="G175" i="7" s="1"/>
  <c r="G174" i="7" s="1"/>
  <c r="G181" i="7"/>
  <c r="G29" i="8"/>
  <c r="G28" i="8" s="1"/>
  <c r="G27" i="8" s="1"/>
  <c r="G96" i="8"/>
  <c r="G95" i="8" s="1"/>
  <c r="G94" i="8" s="1"/>
  <c r="G73" i="8" s="1"/>
  <c r="G54" i="8"/>
  <c r="G53" i="8" s="1"/>
  <c r="G42" i="7"/>
  <c r="G41" i="7" s="1"/>
  <c r="G166" i="7" l="1"/>
  <c r="G165" i="7" s="1"/>
  <c r="G219" i="8"/>
  <c r="G218" i="8" s="1"/>
  <c r="G217" i="8" s="1"/>
  <c r="G20" i="8"/>
  <c r="G76" i="7"/>
  <c r="G184" i="8"/>
  <c r="G183" i="8" s="1"/>
  <c r="G238" i="8"/>
  <c r="G237" i="8" s="1"/>
  <c r="G236" i="8" s="1"/>
  <c r="G241" i="8"/>
  <c r="G240" i="8" s="1"/>
  <c r="G239" i="8" s="1"/>
  <c r="G156" i="8"/>
  <c r="C33" i="4"/>
  <c r="G14" i="7" l="1"/>
  <c r="G155" i="8"/>
  <c r="G19" i="8" s="1"/>
  <c r="G11" i="8" s="1"/>
</calcChain>
</file>

<file path=xl/sharedStrings.xml><?xml version="1.0" encoding="utf-8"?>
<sst xmlns="http://schemas.openxmlformats.org/spreadsheetml/2006/main" count="2784" uniqueCount="770">
  <si>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</si>
  <si>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</si>
  <si>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</si>
  <si>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</si>
  <si>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</si>
  <si>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</si>
  <si>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</si>
  <si>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</si>
  <si>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</si>
  <si>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</si>
  <si>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</si>
  <si>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</si>
  <si>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</si>
  <si>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</si>
  <si>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</si>
  <si>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</si>
  <si>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</si>
  <si>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</si>
  <si>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</si>
  <si>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</si>
  <si>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</si>
  <si>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</si>
  <si>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</si>
  <si>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</si>
  <si>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</si>
  <si>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</si>
  <si>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</si>
  <si>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</si>
  <si>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</si>
  <si>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</si>
  <si>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</si>
  <si>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</si>
  <si>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</si>
  <si>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</si>
  <si>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</si>
  <si>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</si>
  <si>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</si>
  <si>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</si>
  <si>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</si>
  <si>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</si>
  <si>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</si>
  <si>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</si>
  <si>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</si>
  <si>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</si>
  <si>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</si>
  <si>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</si>
  <si>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</si>
  <si>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</si>
  <si>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</si>
  <si>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</si>
  <si>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</si>
  <si>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</si>
  <si>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</si>
  <si>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</si>
  <si>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</si>
  <si>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</si>
  <si>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</si>
  <si>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</si>
  <si>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</si>
  <si>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</si>
  <si>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</si>
  <si>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</si>
  <si>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</si>
  <si>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</si>
  <si>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</si>
  <si>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</si>
  <si>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</si>
  <si>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</si>
  <si>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</si>
  <si>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</si>
  <si>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</si>
  <si>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</si>
  <si>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</si>
  <si>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</si>
  <si>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</si>
  <si>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</si>
  <si>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</si>
  <si>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</si>
  <si>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</si>
  <si>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</si>
  <si>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</si>
  <si>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</si>
  <si>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</si>
  <si>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</si>
  <si>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</si>
  <si>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</si>
  <si>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</si>
  <si>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</si>
  <si>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</si>
  <si>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</si>
  <si>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</si>
  <si>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</si>
  <si>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</si>
  <si>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</si>
  <si>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</si>
  <si>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</si>
  <si>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</si>
  <si>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</si>
  <si>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</si>
  <si>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</si>
  <si>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</si>
  <si>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</si>
  <si>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</si>
  <si>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</si>
  <si>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</si>
  <si>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</si>
  <si>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</si>
  <si>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</si>
  <si>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</si>
  <si>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</si>
  <si>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</si>
  <si>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</si>
  <si>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</si>
  <si>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</si>
  <si>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</si>
  <si>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</si>
  <si>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</si>
  <si>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</si>
  <si>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</si>
  <si>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</si>
  <si>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</si>
  <si>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</si>
  <si>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</si>
  <si>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</si>
  <si>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</si>
  <si>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</si>
  <si>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</si>
  <si>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</si>
  <si>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</si>
  <si>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</si>
  <si>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</si>
  <si>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</si>
  <si>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</si>
  <si>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</si>
  <si>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</si>
  <si>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</si>
  <si>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</si>
  <si>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</si>
  <si>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</si>
  <si>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</si>
  <si>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</si>
  <si>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</si>
  <si>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</si>
  <si>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</si>
  <si>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</si>
  <si>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</si>
  <si>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</si>
  <si>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</si>
  <si>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</si>
  <si>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</si>
  <si>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</si>
  <si>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</si>
  <si>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</si>
  <si>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</si>
  <si>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</si>
  <si>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</si>
  <si>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</si>
  <si>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</si>
  <si>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</si>
  <si>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</si>
  <si>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</si>
  <si>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</si>
  <si>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</si>
  <si>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</si>
  <si>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</si>
  <si>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</si>
  <si>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</si>
  <si>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</si>
  <si>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</si>
  <si>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</si>
  <si>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</si>
  <si>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</si>
  <si>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</si>
  <si>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</si>
  <si>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</si>
  <si>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</si>
  <si>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</si>
  <si>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</si>
  <si>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</si>
  <si>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</si>
  <si>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</si>
  <si>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</si>
  <si>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</si>
  <si>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</si>
  <si>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</si>
  <si>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</si>
  <si>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</si>
  <si>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</si>
  <si>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</si>
  <si>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</si>
  <si>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</si>
  <si>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</si>
  <si>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</si>
  <si>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</si>
  <si>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</si>
  <si>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</si>
  <si>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</si>
  <si>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</si>
  <si>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</si>
  <si>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</si>
  <si>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</si>
  <si>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</si>
  <si>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</si>
  <si>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</si>
  <si>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</si>
  <si>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</si>
  <si>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</si>
  <si>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</si>
  <si>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</si>
  <si>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</si>
  <si>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</si>
  <si>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</si>
  <si>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</si>
  <si>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</si>
  <si>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</si>
  <si>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</si>
  <si>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</si>
  <si>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</si>
  <si>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</si>
  <si>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</si>
  <si>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</si>
  <si>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</si>
  <si>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</si>
  <si>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</si>
  <si>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</si>
  <si>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</si>
  <si>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</si>
  <si>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</si>
  <si>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</si>
  <si>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</si>
  <si>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</si>
  <si>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</si>
  <si>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</si>
  <si>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</si>
  <si>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</si>
  <si>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</si>
  <si>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</si>
  <si>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</si>
  <si>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</si>
  <si>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</si>
  <si>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</si>
  <si>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</si>
  <si>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</si>
  <si>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</si>
  <si>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</si>
  <si>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</si>
  <si>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</si>
  <si>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</si>
  <si>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</si>
  <si>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</si>
  <si>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</si>
  <si>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</si>
  <si>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</si>
  <si>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</si>
  <si>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</si>
  <si>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</si>
  <si>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</si>
  <si>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</si>
  <si>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</si>
  <si>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</si>
  <si>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</si>
  <si>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</si>
  <si>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</si>
  <si>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</si>
  <si>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</si>
  <si>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</si>
  <si>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</si>
  <si>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</si>
  <si>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</si>
  <si>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</si>
  <si>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</si>
  <si>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</si>
  <si>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</si>
  <si>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</si>
  <si>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</si>
  <si>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</si>
  <si>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</si>
  <si>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</si>
  <si>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</si>
  <si>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</si>
  <si>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</si>
  <si>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</si>
  <si>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</si>
  <si>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</si>
  <si>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</si>
  <si>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</si>
  <si>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</si>
  <si>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</si>
  <si>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</si>
  <si>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</si>
  <si>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</si>
  <si>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</si>
  <si>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</si>
  <si>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</si>
  <si>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</si>
  <si>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</si>
  <si>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</si>
  <si>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</si>
  <si>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</si>
  <si>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</si>
  <si>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</si>
  <si>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</si>
  <si>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</si>
  <si>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</si>
  <si>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</si>
  <si>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</si>
  <si>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</si>
  <si>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</si>
  <si>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</si>
  <si>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</si>
  <si>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</si>
  <si>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</si>
  <si>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</si>
  <si>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</si>
  <si>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</si>
  <si>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</si>
  <si>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</si>
  <si>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</si>
  <si>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</si>
  <si>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</si>
  <si>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</si>
  <si>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</si>
  <si>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</si>
  <si>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</si>
  <si>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</si>
  <si>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</si>
  <si>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</si>
  <si>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</si>
  <si>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</si>
  <si>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</si>
  <si>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</si>
  <si>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</si>
  <si>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</si>
  <si>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</si>
  <si>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</si>
  <si>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</si>
  <si>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</si>
  <si>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</si>
  <si>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</si>
  <si>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</si>
  <si>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</si>
  <si>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</si>
  <si>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</si>
  <si>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</si>
  <si>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</si>
  <si>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</si>
  <si>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</si>
  <si>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</si>
  <si>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</si>
  <si>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</si>
  <si>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</si>
  <si>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</si>
  <si>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</si>
  <si>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</si>
  <si>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</si>
  <si>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</si>
  <si>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</si>
  <si>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</si>
  <si>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</si>
  <si>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</si>
  <si>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</si>
  <si>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</si>
  <si>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</si>
  <si>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</si>
  <si>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</si>
  <si>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</si>
  <si>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</si>
  <si>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</si>
  <si>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</si>
  <si>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</si>
  <si>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</si>
  <si>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</si>
  <si>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</si>
  <si>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</si>
  <si>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</si>
  <si>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</si>
  <si>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</si>
  <si>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</si>
  <si>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</si>
  <si>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</si>
  <si>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</si>
  <si>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</si>
  <si>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</si>
  <si>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</si>
  <si>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</si>
  <si>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</si>
  <si>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</si>
  <si>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</si>
  <si>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</si>
  <si>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</si>
  <si>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</si>
  <si>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</si>
  <si>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</si>
  <si>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</si>
  <si>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</si>
  <si>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</si>
  <si>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</si>
  <si>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</si>
  <si>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</si>
  <si>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</si>
  <si>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</si>
  <si>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</si>
  <si>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</si>
  <si>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</si>
  <si>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</si>
  <si>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</si>
  <si>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</si>
  <si>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</si>
  <si>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</si>
  <si>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</si>
  <si>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</si>
  <si>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</si>
  <si>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</si>
  <si>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</si>
  <si>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</si>
  <si>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</si>
  <si>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</si>
  <si>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</si>
  <si>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</si>
  <si>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</si>
  <si>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</si>
  <si>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</si>
  <si>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</si>
  <si>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</si>
  <si>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</si>
  <si>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</si>
  <si>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</si>
  <si>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</si>
  <si>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</si>
  <si>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</si>
  <si>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</si>
  <si>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</si>
  <si>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</si>
  <si>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</si>
  <si>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</si>
  <si>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</si>
  <si>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</si>
  <si>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</si>
  <si>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</si>
  <si>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</si>
  <si>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</si>
  <si>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</si>
  <si>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</si>
  <si>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</si>
  <si>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</si>
  <si>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</si>
  <si>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</si>
  <si>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</si>
  <si>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</si>
  <si>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</si>
  <si>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</si>
  <si>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</si>
  <si>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</si>
  <si>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</si>
  <si>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</si>
  <si>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</si>
  <si>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</si>
  <si>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</si>
  <si>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</si>
  <si>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</si>
  <si>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</si>
  <si>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</si>
  <si>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</si>
  <si>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</si>
  <si>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</si>
  <si>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</si>
  <si>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</si>
  <si>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</si>
  <si>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</si>
  <si>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</si>
  <si>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</si>
  <si>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</si>
  <si>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</si>
  <si>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</si>
  <si>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</si>
  <si>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</si>
  <si>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</si>
  <si>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</si>
  <si>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</si>
  <si>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</si>
  <si>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</si>
  <si>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</si>
  <si>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</si>
  <si>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</si>
  <si>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</si>
  <si>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</si>
  <si>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</si>
  <si>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</si>
  <si>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</si>
  <si>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</si>
  <si>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</si>
  <si>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</si>
  <si>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</si>
  <si>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</si>
  <si>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</si>
  <si>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</si>
  <si>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</si>
  <si>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</si>
  <si>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</si>
  <si>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</si>
  <si>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</si>
  <si>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</si>
  <si>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</si>
  <si>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</si>
  <si>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</si>
  <si>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</si>
  <si>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</si>
  <si>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</si>
  <si>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</si>
  <si>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</si>
  <si>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</si>
  <si>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</si>
  <si>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</si>
  <si>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</si>
  <si>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</si>
  <si>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</si>
  <si>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</si>
  <si>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</si>
  <si>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</si>
  <si>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</si>
  <si>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</si>
  <si>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</si>
  <si>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</si>
  <si>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</si>
  <si>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</si>
  <si>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</si>
  <si>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</si>
  <si>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</si>
  <si>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</si>
  <si>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</si>
  <si>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</si>
  <si>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</si>
  <si>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</si>
  <si>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</si>
  <si>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</si>
  <si>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</si>
  <si>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</si>
  <si>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</si>
  <si>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</si>
  <si>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</si>
  <si>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</si>
  <si>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</si>
  <si>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</si>
  <si>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</si>
  <si>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</si>
  <si>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</si>
  <si>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</si>
  <si>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</si>
  <si>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</si>
  <si>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</si>
  <si>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</si>
  <si>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</si>
  <si>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</si>
  <si>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</si>
  <si>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</si>
  <si>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</si>
  <si>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</si>
  <si>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</si>
  <si>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</si>
  <si>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</si>
  <si>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</si>
  <si>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</si>
  <si>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</si>
  <si>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</si>
  <si>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</si>
  <si>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</si>
  <si>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</si>
  <si>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</si>
  <si>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</si>
  <si>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</si>
  <si>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</si>
  <si>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</si>
  <si>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</si>
  <si>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</si>
  <si>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</si>
  <si>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</si>
  <si>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</si>
  <si>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</si>
  <si>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</si>
  <si>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</si>
  <si>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</si>
  <si>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</si>
  <si>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</si>
  <si>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</si>
  <si>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</si>
  <si>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</si>
  <si>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</si>
  <si>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</si>
  <si>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</si>
  <si>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</si>
  <si>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</si>
  <si>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</si>
  <si>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</si>
  <si>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</si>
  <si>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</si>
  <si>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</si>
  <si>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</si>
  <si>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</si>
  <si>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</si>
  <si>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</si>
  <si>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</si>
  <si>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</si>
  <si>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</si>
  <si>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</si>
  <si>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</si>
  <si>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</si>
  <si>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</si>
  <si>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</si>
  <si>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</si>
  <si>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</si>
  <si>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</si>
  <si>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</si>
  <si>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</si>
  <si>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</si>
  <si>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</si>
  <si>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</si>
  <si>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</si>
  <si>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</si>
  <si>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</si>
  <si>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</si>
  <si>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</si>
  <si>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</si>
  <si>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</si>
  <si>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</si>
  <si>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</si>
  <si>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</si>
  <si>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</si>
  <si>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</si>
  <si>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</si>
  <si>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</si>
  <si>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</si>
  <si>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</si>
  <si>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</si>
  <si>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</si>
  <si>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</si>
  <si>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</si>
  <si>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</si>
  <si>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</si>
  <si>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</si>
  <si>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2 02 20077 10 0000 150</t>
  </si>
  <si>
    <t>Организация газоснабжения населения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</si>
  <si>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</si>
  <si>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</si>
  <si>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</si>
  <si>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</si>
  <si>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</si>
  <si>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</si>
  <si>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</si>
  <si>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</si>
  <si>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</si>
  <si>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</si>
  <si>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</si>
  <si>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</si>
  <si>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</si>
  <si>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</si>
  <si>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</si>
  <si>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</si>
  <si>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</si>
  <si>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</si>
  <si>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</si>
  <si>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</si>
  <si>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</si>
  <si>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</si>
  <si>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</si>
  <si>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</si>
  <si>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</si>
  <si>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</si>
  <si>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</si>
  <si>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</si>
  <si>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</si>
  <si>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</si>
  <si>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</si>
  <si>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</si>
  <si>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</si>
  <si>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</si>
  <si>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</si>
  <si>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</si>
  <si>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</si>
  <si>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</si>
  <si>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</si>
  <si>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</si>
  <si>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от __________________ № ___</t>
  </si>
  <si>
    <t>Глава Передовского сельского поселения</t>
  </si>
  <si>
    <t>А.С.Базан</t>
  </si>
  <si>
    <t>от ________________________ № ____</t>
  </si>
  <si>
    <t>1 03 02230 01 0000 110                    1 03 02240 01 0000 110             1 03 02250 01 0000 110                        1   03   02260   01   0000   110</t>
  </si>
  <si>
    <t xml:space="preserve">ного образования Отрадненский район </t>
  </si>
  <si>
    <t>Социальное обеспечение населения и иные выплаты населению</t>
  </si>
  <si>
    <t xml:space="preserve">Совет Передовского сельского поселения </t>
  </si>
  <si>
    <t>09 1 01 40010</t>
  </si>
  <si>
    <t>Пенсионное обеспечение</t>
  </si>
  <si>
    <t>05 6 01 12950</t>
  </si>
  <si>
    <t>Поддержка местных инициатив по итогам краевого конкурса</t>
  </si>
  <si>
    <t>Ю.Н.Ляшов</t>
  </si>
  <si>
    <t>Субсидии бюджетам бюджетной системы Российской Федерации (межбюджетные субсидии)</t>
  </si>
  <si>
    <t xml:space="preserve"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</t>
  </si>
  <si>
    <t>11 3 01 R0650</t>
  </si>
  <si>
    <t>11 3 01 00000</t>
  </si>
  <si>
    <t>11 3 00 00000</t>
  </si>
  <si>
    <t>Обеспечение населения и объектов экономики сооружениями инженерной защиты</t>
  </si>
  <si>
    <t>Развитие водохозяйственного комплекса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</si>
  <si>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</si>
  <si>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муниципального лесного контроля</t>
  </si>
  <si>
    <t>R0650</t>
  </si>
  <si>
    <t>Развитие водохозяйственного косплекса</t>
  </si>
  <si>
    <t>Реализация государственных программ субъектов Российской Федерации в области использования и охраны водных объектов</t>
  </si>
  <si>
    <t>Доходы от уплаты акцизов на дизельное топливо,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</si>
  <si>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Дополнительное материальное обеспчение лиц, замещающих выборные муниципальные должности, муниципальные должности муниципальной службы муниципального образования</t>
  </si>
  <si>
    <t>Дотации бюджетам бюджетной системы Российской Федерации</t>
  </si>
  <si>
    <t>доходов на 2023 год</t>
  </si>
  <si>
    <t>ИО Главы Передовского сельского поселения</t>
  </si>
  <si>
    <t>Субвенции бюджетам сельских поселений на осуществление первичного воинского учета на территориях органами местного самоуправления поселений, муниципальных и городских округов</t>
  </si>
  <si>
    <t>классификации расходов бюджетов на 2023 год</t>
  </si>
  <si>
    <t>в 2023 году</t>
  </si>
  <si>
    <t>Защита населения и территории от чрезвычайных ситуаций природного и техногенного характера, пожарная безопасность</t>
  </si>
  <si>
    <t>Отрадненского района на 2023 год</t>
  </si>
  <si>
    <t>05 3 00 00000</t>
  </si>
  <si>
    <t>05 3 01 00000</t>
  </si>
  <si>
    <t>05 3 01 11040</t>
  </si>
  <si>
    <t>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</si>
  <si>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Мероприятия по наполнению сведений ЕГРН</t>
  </si>
  <si>
    <t>Обеспечение градостроительной деятельности на территории муниципального образования Отрадненский район</t>
  </si>
  <si>
    <t>Муниципальная программа муниципального образования Отрадненский район "Комплексное и устойчивое развитие муниципального образования в сфере строительства и архитектуры"</t>
  </si>
  <si>
    <t>05 5 01 S0330</t>
  </si>
  <si>
    <t>Развитие водоснабжения населенных пунктов</t>
  </si>
  <si>
    <t>на 2023 год</t>
  </si>
  <si>
    <t>Организация водоснабжения населения</t>
  </si>
  <si>
    <t>S0330</t>
  </si>
  <si>
    <t>S0620</t>
  </si>
  <si>
    <t>11040</t>
  </si>
  <si>
    <t>Утверждение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</si>
  <si>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Мниципального контроля, а также иных полномочий органов местного самоуправления в соответствии с жилищным законодательством</t>
  </si>
  <si>
    <t>0107</t>
  </si>
  <si>
    <t>Обеспечение проведения выборов и референдумов</t>
  </si>
  <si>
    <t>72 1 00 10150</t>
  </si>
  <si>
    <t>72 0 00 00000</t>
  </si>
  <si>
    <t xml:space="preserve">Непрограммные расходы администрации </t>
  </si>
  <si>
    <t>72 1 00 00000</t>
  </si>
  <si>
    <t>Отдельные мероприятия непрограммного обеспечения деятельности администрации муниципального образования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</si>
  <si>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</si>
  <si>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С.А. Буряева</t>
  </si>
  <si>
    <t>S2980</t>
  </si>
  <si>
    <t>05 5 02 10070</t>
  </si>
  <si>
    <t>Реализация мероприятий по организации газаснабжения населения</t>
  </si>
  <si>
    <t>05 6 01 S2980</t>
  </si>
  <si>
    <t>Г.А.Еременко</t>
  </si>
  <si>
    <t xml:space="preserve"> Глава Передовского сельского поселения</t>
  </si>
  <si>
    <t>01 6 01 12590</t>
  </si>
  <si>
    <t>Исполнение судебных актов</t>
  </si>
  <si>
    <t>Уплата налогов, сборов и иных платежей</t>
  </si>
  <si>
    <t>05 5 02 12590</t>
  </si>
  <si>
    <t>Реализация мероприятия по организации газоснабжения населения</t>
  </si>
  <si>
    <t>05 5 01 60200</t>
  </si>
  <si>
    <t>Благоустройство территории, тепло-, газо-, водоснабжения и водоотведения</t>
  </si>
  <si>
    <t>05 5 01 12590</t>
  </si>
  <si>
    <t>05 6 01 12590</t>
  </si>
  <si>
    <t>06 3 01 12590</t>
  </si>
  <si>
    <t>Пособия, компенсации ииные социальные выплаты гражданам, кроме публичных нормативных обязательств</t>
  </si>
  <si>
    <t>09 1 01 12590</t>
  </si>
  <si>
    <t>Муниципальная программа "Обеспечение безопасности населения в Передовском сельском поселении Отрадненского района"</t>
  </si>
  <si>
    <t>Благоуйстройство  территории, тепло-, газо-, водоснабжения и водоотведения</t>
  </si>
  <si>
    <t>Пособия, компенсации и иные социальные выплаты граждан, кроме публичных норматтивных</t>
  </si>
  <si>
    <t>Расходына обеспечение деятельности (оказание услуг) муниципальных учреждений</t>
  </si>
  <si>
    <t>Прочие обязательства Передовского сельского поселения Отрадненского района</t>
  </si>
  <si>
    <t>от 27 декабря 2023 года № 304</t>
  </si>
  <si>
    <t>Иные штрафы, неустойки, пени, уплаченные в соответствии с законом или договором в случае неисполнения или ненадлежащего исполненния обязательств перед муниципальным органом, (муниципальным казенным учреждением) сельского поселения</t>
  </si>
  <si>
    <t xml:space="preserve"> 1 13 02995 10 0000 130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</si>
  <si>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муниципальныхунитарныз предприятий, в том числе казенных), в части реализации материальных запасов по указанному имуществу)</t>
  </si>
  <si>
    <t>05 4 01 12590</t>
  </si>
  <si>
    <t>от 27 декабря  2023 года № 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</si>
</sst>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3" x14ac:knownFonts="1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202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16" fillId="0" borderId="4" xfId="0" applyNumberFormat="1" applyFont="1" applyFill="1" applyBorder="1" applyAlignment="1" applyProtection="1">
      <alignment horizontal="center" vertical="top"/>
    </xf>
    <xf numFmtId="49" fontId="3" fillId="0" borderId="4" xfId="0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justify" wrapText="1"/>
    </xf>
    <xf numFmtId="0" fontId="13" fillId="0" borderId="4" xfId="0" applyNumberFormat="1" applyFont="1" applyFill="1" applyBorder="1" applyAlignment="1" applyProtection="1">
      <alignment horizontal="left" vertical="top"/>
    </xf>
    <xf numFmtId="49" fontId="3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left"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/>
    </xf>
    <xf numFmtId="43" fontId="4" fillId="0" borderId="4" xfId="1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3"/>
  <sheetViews>
    <sheetView view="pageBreakPreview" zoomScaleNormal="100" zoomScaleSheetLayoutView="100" workbookViewId="0">
      <selection activeCell="A129" sqref="A129:XFD173"/>
    </sheetView>
  </sheetViews>
  <sheetFormatPr defaultRowHeight="13.2" x14ac:dyDescent="0.25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 x14ac:dyDescent="0.25">
      <c r="A2" s="177" t="s">
        <v>0</v>
      </c>
      <c r="B2" s="177"/>
      <c r="C2" s="177"/>
    </row>
    <row r="3" spans="1:3" ht="18" x14ac:dyDescent="0.25">
      <c r="A3" s="177" t="s">
        <v>1</v>
      </c>
      <c r="B3" s="177"/>
      <c r="C3" s="177"/>
    </row>
    <row r="4" spans="1:3" ht="18" x14ac:dyDescent="0.25">
      <c r="A4" s="177" t="s">
        <v>2</v>
      </c>
      <c r="B4" s="177"/>
      <c r="C4" s="177"/>
    </row>
    <row r="5" spans="1:3" ht="18" x14ac:dyDescent="0.25">
      <c r="A5" s="177" t="s">
        <v>681</v>
      </c>
      <c r="B5" s="177"/>
      <c r="C5" s="177"/>
    </row>
    <row r="7" spans="1:3" ht="16.8" x14ac:dyDescent="0.25">
      <c r="A7" s="80" t="s">
        <v>3</v>
      </c>
      <c r="B7" s="147"/>
      <c r="C7" s="147"/>
    </row>
    <row r="8" spans="1:3" ht="16.8" x14ac:dyDescent="0.25">
      <c r="A8" s="80" t="s">
        <v>4</v>
      </c>
      <c r="B8" s="147"/>
      <c r="C8" s="147"/>
    </row>
    <row r="9" spans="1:3" ht="16.8" x14ac:dyDescent="0.25">
      <c r="A9" s="80" t="s">
        <v>5</v>
      </c>
      <c r="B9" s="147"/>
      <c r="C9" s="147"/>
    </row>
    <row r="10" spans="1:3" ht="16.8" x14ac:dyDescent="0.25">
      <c r="A10" s="80" t="s">
        <v>6</v>
      </c>
      <c r="B10" s="147"/>
      <c r="C10" s="147"/>
    </row>
    <row r="11" spans="1:3" ht="16.8" x14ac:dyDescent="0.25">
      <c r="A11" s="80" t="s">
        <v>7</v>
      </c>
      <c r="B11" s="147"/>
      <c r="C11" s="147"/>
    </row>
    <row r="13" spans="1:3" ht="13.8" x14ac:dyDescent="0.25">
      <c r="A13" s="178" t="s">
        <v>8</v>
      </c>
      <c r="B13" s="179"/>
      <c r="C13" s="4"/>
    </row>
    <row r="14" spans="1:3" ht="262.2" x14ac:dyDescent="0.25">
      <c r="A14" s="5" t="s">
        <v>9</v>
      </c>
      <c r="B14" s="6" t="s">
        <v>12</v>
      </c>
      <c r="C14" s="7" t="s">
        <v>17</v>
      </c>
    </row>
    <row r="15" spans="1:3" ht="13.8" x14ac:dyDescent="0.25">
      <c r="A15" s="8" t="s">
        <v>10</v>
      </c>
      <c r="B15" s="9" t="s">
        <v>13</v>
      </c>
      <c r="C15" s="10" t="s">
        <v>18</v>
      </c>
    </row>
    <row r="16" spans="1:3" ht="27.6" x14ac:dyDescent="0.25">
      <c r="A16" s="11" t="s">
        <v>11</v>
      </c>
      <c r="B16" s="12"/>
      <c r="C16" s="13" t="s">
        <v>19</v>
      </c>
    </row>
    <row r="17" spans="1:3" ht="69" x14ac:dyDescent="0.25">
      <c r="A17" s="11" t="s">
        <v>11</v>
      </c>
      <c r="B17" s="14" t="s">
        <v>14</v>
      </c>
      <c r="C17" s="15" t="s">
        <v>20</v>
      </c>
    </row>
    <row r="18" spans="1:3" ht="69" x14ac:dyDescent="0.25">
      <c r="A18" s="11" t="s">
        <v>11</v>
      </c>
      <c r="B18" s="14" t="s">
        <v>15</v>
      </c>
      <c r="C18" s="15" t="s">
        <v>21</v>
      </c>
    </row>
    <row r="19" spans="1:3" ht="27.6" x14ac:dyDescent="0.25">
      <c r="A19" s="11" t="s">
        <v>11</v>
      </c>
      <c r="B19" s="14" t="s">
        <v>16</v>
      </c>
      <c r="C19" s="5" t="s">
        <v>22</v>
      </c>
    </row>
    <row r="20" spans="1:3" ht="27.6" x14ac:dyDescent="0.25">
      <c r="A20" s="16"/>
      <c r="B20" s="12"/>
      <c r="C20" s="15" t="s">
        <v>33</v>
      </c>
    </row>
    <row r="21" spans="1:3" ht="69" x14ac:dyDescent="0.25">
      <c r="A21" s="11" t="s">
        <v>11</v>
      </c>
      <c r="B21" s="14" t="s">
        <v>23</v>
      </c>
      <c r="C21" s="15" t="s">
        <v>34</v>
      </c>
    </row>
    <row r="22" spans="1:3" ht="55.2" x14ac:dyDescent="0.25">
      <c r="A22" s="11" t="s">
        <v>11</v>
      </c>
      <c r="B22" s="14" t="s">
        <v>24</v>
      </c>
      <c r="C22" s="15" t="s">
        <v>35</v>
      </c>
    </row>
    <row r="23" spans="1:3" ht="69" x14ac:dyDescent="0.25">
      <c r="A23" s="11" t="s">
        <v>11</v>
      </c>
      <c r="B23" s="14" t="s">
        <v>25</v>
      </c>
      <c r="C23" s="15" t="s">
        <v>36</v>
      </c>
    </row>
    <row r="24" spans="1:3" ht="27.6" x14ac:dyDescent="0.25">
      <c r="A24" s="11" t="s">
        <v>11</v>
      </c>
      <c r="B24" s="14" t="s">
        <v>26</v>
      </c>
      <c r="C24" s="15" t="s">
        <v>37</v>
      </c>
    </row>
    <row r="25" spans="1:3" ht="41.4" x14ac:dyDescent="0.25">
      <c r="A25" s="11" t="s">
        <v>11</v>
      </c>
      <c r="B25" s="14" t="s">
        <v>27</v>
      </c>
      <c r="C25" s="15" t="s">
        <v>38</v>
      </c>
    </row>
    <row r="26" spans="1:3" ht="69" x14ac:dyDescent="0.25">
      <c r="A26" s="11" t="s">
        <v>11</v>
      </c>
      <c r="B26" s="14" t="s">
        <v>28</v>
      </c>
      <c r="C26" s="17" t="s">
        <v>39</v>
      </c>
    </row>
    <row r="27" spans="1:3" ht="41.4" x14ac:dyDescent="0.25">
      <c r="A27" s="11" t="s">
        <v>11</v>
      </c>
      <c r="B27" s="14" t="s">
        <v>29</v>
      </c>
      <c r="C27" s="17" t="s">
        <v>40</v>
      </c>
    </row>
    <row r="28" spans="1:3" ht="69" x14ac:dyDescent="0.25">
      <c r="A28" s="11" t="s">
        <v>11</v>
      </c>
      <c r="B28" s="14" t="s">
        <v>30</v>
      </c>
      <c r="C28" s="17" t="s">
        <v>41</v>
      </c>
    </row>
    <row r="29" spans="1:3" ht="41.4" x14ac:dyDescent="0.25">
      <c r="A29" s="11" t="s">
        <v>11</v>
      </c>
      <c r="B29" s="14" t="s">
        <v>31</v>
      </c>
      <c r="C29" s="17" t="s">
        <v>42</v>
      </c>
    </row>
    <row r="30" spans="1:3" ht="27.6" x14ac:dyDescent="0.25">
      <c r="A30" s="11" t="s">
        <v>11</v>
      </c>
      <c r="B30" s="14" t="s">
        <v>32</v>
      </c>
      <c r="C30" s="17" t="s">
        <v>43</v>
      </c>
    </row>
    <row r="31" spans="1:3" ht="41.4" x14ac:dyDescent="0.25">
      <c r="A31" s="11" t="s">
        <v>11</v>
      </c>
      <c r="B31" s="14" t="s">
        <v>44</v>
      </c>
      <c r="C31" s="17" t="s">
        <v>54</v>
      </c>
    </row>
    <row r="32" spans="1:3" ht="27.6" x14ac:dyDescent="0.25">
      <c r="A32" s="11" t="s">
        <v>11</v>
      </c>
      <c r="B32" s="14" t="s">
        <v>45</v>
      </c>
      <c r="C32" s="17" t="s">
        <v>55</v>
      </c>
    </row>
    <row r="33" spans="1:3" ht="27.6" x14ac:dyDescent="0.25">
      <c r="A33" s="11" t="s">
        <v>11</v>
      </c>
      <c r="B33" s="14" t="s">
        <v>46</v>
      </c>
      <c r="C33" s="15" t="s">
        <v>56</v>
      </c>
    </row>
    <row r="34" spans="1:3" ht="82.8" x14ac:dyDescent="0.25">
      <c r="A34" s="11" t="s">
        <v>11</v>
      </c>
      <c r="B34" s="14" t="s">
        <v>47</v>
      </c>
      <c r="C34" s="17" t="s">
        <v>57</v>
      </c>
    </row>
    <row r="35" spans="1:3" ht="82.8" x14ac:dyDescent="0.25">
      <c r="A35" s="11" t="s">
        <v>11</v>
      </c>
      <c r="B35" s="14" t="s">
        <v>48</v>
      </c>
      <c r="C35" s="17" t="s">
        <v>58</v>
      </c>
    </row>
    <row r="36" spans="1:3" ht="69" x14ac:dyDescent="0.25">
      <c r="A36" s="11" t="s">
        <v>11</v>
      </c>
      <c r="B36" s="14" t="s">
        <v>49</v>
      </c>
      <c r="C36" s="17" t="s">
        <v>59</v>
      </c>
    </row>
    <row r="37" spans="1:3" ht="69" x14ac:dyDescent="0.25">
      <c r="A37" s="11" t="s">
        <v>11</v>
      </c>
      <c r="B37" s="14" t="s">
        <v>50</v>
      </c>
      <c r="C37" s="17" t="s">
        <v>60</v>
      </c>
    </row>
    <row r="38" spans="1:3" ht="82.8" x14ac:dyDescent="0.25">
      <c r="A38" s="11" t="s">
        <v>11</v>
      </c>
      <c r="B38" s="14" t="s">
        <v>51</v>
      </c>
      <c r="C38" s="17" t="s">
        <v>61</v>
      </c>
    </row>
    <row r="39" spans="1:3" ht="82.8" x14ac:dyDescent="0.25">
      <c r="A39" s="11" t="s">
        <v>11</v>
      </c>
      <c r="B39" s="14" t="s">
        <v>52</v>
      </c>
      <c r="C39" s="17" t="s">
        <v>62</v>
      </c>
    </row>
    <row r="40" spans="1:3" ht="41.4" x14ac:dyDescent="0.25">
      <c r="A40" s="11" t="s">
        <v>11</v>
      </c>
      <c r="B40" s="14" t="s">
        <v>53</v>
      </c>
      <c r="C40" s="17" t="s">
        <v>63</v>
      </c>
    </row>
    <row r="41" spans="1:3" ht="41.4" x14ac:dyDescent="0.25">
      <c r="A41" s="11" t="s">
        <v>11</v>
      </c>
      <c r="B41" s="14" t="s">
        <v>64</v>
      </c>
      <c r="C41" s="17" t="s">
        <v>83</v>
      </c>
    </row>
    <row r="42" spans="1:3" ht="55.2" x14ac:dyDescent="0.25">
      <c r="A42" s="11" t="s">
        <v>11</v>
      </c>
      <c r="B42" s="14" t="s">
        <v>65</v>
      </c>
      <c r="C42" s="17" t="s">
        <v>84</v>
      </c>
    </row>
    <row r="43" spans="1:3" ht="27.6" x14ac:dyDescent="0.25">
      <c r="A43" s="11" t="s">
        <v>11</v>
      </c>
      <c r="B43" s="14" t="s">
        <v>66</v>
      </c>
      <c r="C43" s="17" t="s">
        <v>85</v>
      </c>
    </row>
    <row r="44" spans="1:3" ht="55.2" x14ac:dyDescent="0.25">
      <c r="A44" s="11" t="s">
        <v>11</v>
      </c>
      <c r="B44" s="14" t="s">
        <v>67</v>
      </c>
      <c r="C44" s="17" t="s">
        <v>86</v>
      </c>
    </row>
    <row r="45" spans="1:3" ht="41.4" x14ac:dyDescent="0.25">
      <c r="A45" s="11" t="s">
        <v>11</v>
      </c>
      <c r="B45" s="14" t="s">
        <v>68</v>
      </c>
      <c r="C45" s="17" t="s">
        <v>87</v>
      </c>
    </row>
    <row r="46" spans="1:3" ht="41.4" x14ac:dyDescent="0.25">
      <c r="A46" s="11" t="s">
        <v>11</v>
      </c>
      <c r="B46" s="14" t="s">
        <v>69</v>
      </c>
      <c r="C46" s="17" t="s">
        <v>88</v>
      </c>
    </row>
    <row r="47" spans="1:3" ht="69" x14ac:dyDescent="0.25">
      <c r="A47" s="11" t="s">
        <v>11</v>
      </c>
      <c r="B47" s="134" t="s">
        <v>653</v>
      </c>
      <c r="C47" s="134" t="s">
        <v>654</v>
      </c>
    </row>
    <row r="48" spans="1:3" ht="82.8" x14ac:dyDescent="0.25">
      <c r="A48" s="11" t="s">
        <v>11</v>
      </c>
      <c r="B48" s="134" t="s">
        <v>655</v>
      </c>
      <c r="C48" s="134" t="s">
        <v>656</v>
      </c>
    </row>
    <row r="49" spans="1:3" ht="69" x14ac:dyDescent="0.25">
      <c r="A49" s="11" t="s">
        <v>11</v>
      </c>
      <c r="B49" s="134" t="s">
        <v>657</v>
      </c>
      <c r="C49" s="134" t="s">
        <v>658</v>
      </c>
    </row>
    <row r="50" spans="1:3" ht="69" x14ac:dyDescent="0.25">
      <c r="A50" s="11" t="s">
        <v>11</v>
      </c>
      <c r="B50" s="134" t="s">
        <v>659</v>
      </c>
      <c r="C50" s="134" t="s">
        <v>660</v>
      </c>
    </row>
    <row r="51" spans="1:3" ht="41.4" x14ac:dyDescent="0.25">
      <c r="A51" s="11" t="s">
        <v>11</v>
      </c>
      <c r="B51" s="134" t="s">
        <v>661</v>
      </c>
      <c r="C51" s="134" t="s">
        <v>662</v>
      </c>
    </row>
    <row r="52" spans="1:3" ht="41.4" x14ac:dyDescent="0.25">
      <c r="A52" s="11" t="s">
        <v>11</v>
      </c>
      <c r="B52" s="143" t="s">
        <v>663</v>
      </c>
      <c r="C52" s="134" t="s">
        <v>664</v>
      </c>
    </row>
    <row r="53" spans="1:3" ht="55.2" x14ac:dyDescent="0.25">
      <c r="A53" s="11" t="s">
        <v>11</v>
      </c>
      <c r="B53" s="143" t="s">
        <v>665</v>
      </c>
      <c r="C53" s="134" t="s">
        <v>666</v>
      </c>
    </row>
    <row r="54" spans="1:3" ht="138" x14ac:dyDescent="0.25">
      <c r="A54" s="11" t="s">
        <v>11</v>
      </c>
      <c r="B54" s="134" t="s">
        <v>667</v>
      </c>
      <c r="C54" s="144" t="s">
        <v>668</v>
      </c>
    </row>
    <row r="55" spans="1:3" ht="138" x14ac:dyDescent="0.25">
      <c r="A55" s="11" t="s">
        <v>11</v>
      </c>
      <c r="B55" s="134" t="s">
        <v>669</v>
      </c>
      <c r="C55" s="144" t="s">
        <v>670</v>
      </c>
    </row>
    <row r="56" spans="1:3" ht="96.6" x14ac:dyDescent="0.25">
      <c r="A56" s="11" t="s">
        <v>11</v>
      </c>
      <c r="B56" s="134" t="s">
        <v>671</v>
      </c>
      <c r="C56" s="134" t="s">
        <v>672</v>
      </c>
    </row>
    <row r="57" spans="1:3" ht="69" x14ac:dyDescent="0.25">
      <c r="A57" s="11" t="s">
        <v>11</v>
      </c>
      <c r="B57" s="134" t="s">
        <v>673</v>
      </c>
      <c r="C57" s="134" t="s">
        <v>674</v>
      </c>
    </row>
    <row r="58" spans="1:3" ht="55.2" x14ac:dyDescent="0.25">
      <c r="A58" s="11" t="s">
        <v>11</v>
      </c>
      <c r="B58" s="134" t="s">
        <v>675</v>
      </c>
      <c r="C58" s="134" t="s">
        <v>89</v>
      </c>
    </row>
    <row r="59" spans="1:3" ht="55.2" x14ac:dyDescent="0.25">
      <c r="A59" s="11" t="s">
        <v>11</v>
      </c>
      <c r="B59" s="126" t="s">
        <v>70</v>
      </c>
      <c r="C59" s="145" t="s">
        <v>89</v>
      </c>
    </row>
    <row r="60" spans="1:3" ht="41.4" x14ac:dyDescent="0.25">
      <c r="A60" s="11" t="s">
        <v>11</v>
      </c>
      <c r="B60" s="126" t="s">
        <v>71</v>
      </c>
      <c r="C60" s="145" t="s">
        <v>90</v>
      </c>
    </row>
    <row r="61" spans="1:3" ht="27.6" x14ac:dyDescent="0.25">
      <c r="A61" s="11" t="s">
        <v>11</v>
      </c>
      <c r="B61" s="126" t="s">
        <v>72</v>
      </c>
      <c r="C61" s="145" t="s">
        <v>91</v>
      </c>
    </row>
    <row r="62" spans="1:3" ht="13.8" x14ac:dyDescent="0.25">
      <c r="A62" s="11" t="s">
        <v>11</v>
      </c>
      <c r="B62" s="126" t="s">
        <v>73</v>
      </c>
      <c r="C62" s="145" t="s">
        <v>92</v>
      </c>
    </row>
    <row r="63" spans="1:3" ht="27.6" x14ac:dyDescent="0.25">
      <c r="A63" s="11" t="s">
        <v>11</v>
      </c>
      <c r="B63" s="126" t="s">
        <v>74</v>
      </c>
      <c r="C63" s="132" t="s">
        <v>93</v>
      </c>
    </row>
    <row r="64" spans="1:3" ht="27.6" x14ac:dyDescent="0.25">
      <c r="A64" s="11" t="s">
        <v>11</v>
      </c>
      <c r="B64" s="146" t="s">
        <v>75</v>
      </c>
      <c r="C64" s="145" t="s">
        <v>94</v>
      </c>
    </row>
    <row r="65" spans="1:3" ht="41.4" x14ac:dyDescent="0.25">
      <c r="A65" s="11" t="s">
        <v>11</v>
      </c>
      <c r="B65" s="14" t="s">
        <v>76</v>
      </c>
      <c r="C65" s="135" t="s">
        <v>647</v>
      </c>
    </row>
    <row r="66" spans="1:3" ht="33" customHeight="1" x14ac:dyDescent="0.25">
      <c r="A66" s="11" t="s">
        <v>11</v>
      </c>
      <c r="B66" s="14" t="s">
        <v>77</v>
      </c>
      <c r="C66" s="17" t="s">
        <v>95</v>
      </c>
    </row>
    <row r="67" spans="1:3" ht="41.4" x14ac:dyDescent="0.25">
      <c r="A67" s="11" t="s">
        <v>11</v>
      </c>
      <c r="B67" s="133" t="s">
        <v>645</v>
      </c>
      <c r="C67" s="134" t="s">
        <v>646</v>
      </c>
    </row>
    <row r="68" spans="1:3" ht="36" customHeight="1" x14ac:dyDescent="0.25">
      <c r="A68" s="11" t="s">
        <v>11</v>
      </c>
      <c r="B68" s="14" t="s">
        <v>78</v>
      </c>
      <c r="C68" s="15" t="s">
        <v>96</v>
      </c>
    </row>
    <row r="69" spans="1:3" ht="13.8" x14ac:dyDescent="0.25">
      <c r="A69" s="8" t="s">
        <v>11</v>
      </c>
      <c r="B69" s="19" t="s">
        <v>79</v>
      </c>
      <c r="C69" s="20" t="s">
        <v>97</v>
      </c>
    </row>
    <row r="70" spans="1:3" ht="41.4" x14ac:dyDescent="0.25">
      <c r="A70" s="11" t="s">
        <v>11</v>
      </c>
      <c r="B70" s="14" t="s">
        <v>80</v>
      </c>
      <c r="C70" s="17" t="s">
        <v>98</v>
      </c>
    </row>
    <row r="71" spans="1:3" ht="27.6" x14ac:dyDescent="0.25">
      <c r="A71" s="11" t="s">
        <v>11</v>
      </c>
      <c r="B71" s="14" t="s">
        <v>81</v>
      </c>
      <c r="C71" s="17" t="s">
        <v>99</v>
      </c>
    </row>
    <row r="72" spans="1:3" ht="27.6" x14ac:dyDescent="0.25">
      <c r="A72" s="173" t="s">
        <v>11</v>
      </c>
      <c r="B72" s="175" t="s">
        <v>82</v>
      </c>
      <c r="C72" s="17" t="s">
        <v>634</v>
      </c>
    </row>
    <row r="73" spans="1:3" ht="41.4" x14ac:dyDescent="0.25">
      <c r="A73" s="174"/>
      <c r="B73" s="176"/>
      <c r="C73" s="17" t="s">
        <v>115</v>
      </c>
    </row>
    <row r="74" spans="1:3" ht="41.4" x14ac:dyDescent="0.25">
      <c r="A74" s="11" t="s">
        <v>11</v>
      </c>
      <c r="B74" s="14" t="s">
        <v>100</v>
      </c>
      <c r="C74" s="17" t="s">
        <v>116</v>
      </c>
    </row>
    <row r="75" spans="1:3" ht="27.6" x14ac:dyDescent="0.25">
      <c r="A75" s="11" t="s">
        <v>11</v>
      </c>
      <c r="B75" s="14" t="s">
        <v>101</v>
      </c>
      <c r="C75" s="17" t="s">
        <v>117</v>
      </c>
    </row>
    <row r="76" spans="1:3" ht="27.6" x14ac:dyDescent="0.25">
      <c r="A76" s="11" t="s">
        <v>11</v>
      </c>
      <c r="B76" s="14" t="s">
        <v>102</v>
      </c>
      <c r="C76" s="17" t="s">
        <v>118</v>
      </c>
    </row>
    <row r="77" spans="1:3" ht="27.6" x14ac:dyDescent="0.25">
      <c r="A77" s="11" t="s">
        <v>11</v>
      </c>
      <c r="B77" s="14" t="s">
        <v>103</v>
      </c>
      <c r="C77" s="15" t="s">
        <v>119</v>
      </c>
    </row>
    <row r="78" spans="1:3" ht="69" x14ac:dyDescent="0.25">
      <c r="A78" s="11" t="s">
        <v>11</v>
      </c>
      <c r="B78" s="14" t="s">
        <v>104</v>
      </c>
      <c r="C78" s="15" t="s">
        <v>120</v>
      </c>
    </row>
    <row r="79" spans="1:3" ht="41.4" x14ac:dyDescent="0.25">
      <c r="A79" s="11" t="s">
        <v>11</v>
      </c>
      <c r="B79" s="14" t="s">
        <v>105</v>
      </c>
      <c r="C79" s="17" t="s">
        <v>121</v>
      </c>
    </row>
    <row r="80" spans="1:3" ht="27.6" x14ac:dyDescent="0.25">
      <c r="A80" s="11" t="s">
        <v>11</v>
      </c>
      <c r="B80" s="14" t="s">
        <v>106</v>
      </c>
      <c r="C80" s="15" t="s">
        <v>119</v>
      </c>
    </row>
    <row r="81" spans="1:3" ht="82.8" x14ac:dyDescent="0.25">
      <c r="A81" s="11" t="s">
        <v>11</v>
      </c>
      <c r="B81" s="14" t="s">
        <v>107</v>
      </c>
      <c r="C81" s="17" t="s">
        <v>122</v>
      </c>
    </row>
    <row r="82" spans="1:3" ht="27.6" x14ac:dyDescent="0.25">
      <c r="A82" s="11" t="s">
        <v>11</v>
      </c>
      <c r="B82" s="14" t="s">
        <v>108</v>
      </c>
      <c r="C82" s="17" t="s">
        <v>123</v>
      </c>
    </row>
    <row r="83" spans="1:3" ht="27.6" x14ac:dyDescent="0.25">
      <c r="A83" s="11" t="s">
        <v>11</v>
      </c>
      <c r="B83" s="14" t="s">
        <v>109</v>
      </c>
      <c r="C83" s="15" t="s">
        <v>124</v>
      </c>
    </row>
    <row r="84" spans="1:3" ht="27.6" x14ac:dyDescent="0.25">
      <c r="A84" s="11" t="s">
        <v>11</v>
      </c>
      <c r="B84" s="14" t="s">
        <v>110</v>
      </c>
      <c r="C84" s="17" t="s">
        <v>125</v>
      </c>
    </row>
    <row r="85" spans="1:3" ht="41.4" x14ac:dyDescent="0.25">
      <c r="A85" s="11" t="s">
        <v>11</v>
      </c>
      <c r="B85" s="14" t="s">
        <v>111</v>
      </c>
      <c r="C85" s="17" t="s">
        <v>126</v>
      </c>
    </row>
    <row r="86" spans="1:3" ht="41.4" x14ac:dyDescent="0.25">
      <c r="A86" s="11" t="s">
        <v>11</v>
      </c>
      <c r="B86" s="14" t="s">
        <v>112</v>
      </c>
      <c r="C86" s="15" t="s">
        <v>127</v>
      </c>
    </row>
    <row r="87" spans="1:3" ht="27.6" x14ac:dyDescent="0.25">
      <c r="A87" s="11" t="s">
        <v>11</v>
      </c>
      <c r="B87" s="14" t="s">
        <v>113</v>
      </c>
      <c r="C87" s="17" t="s">
        <v>128</v>
      </c>
    </row>
    <row r="88" spans="1:3" ht="27.6" x14ac:dyDescent="0.25">
      <c r="A88" s="11" t="s">
        <v>11</v>
      </c>
      <c r="B88" s="14" t="s">
        <v>114</v>
      </c>
      <c r="C88" s="17" t="s">
        <v>129</v>
      </c>
    </row>
    <row r="89" spans="1:3" ht="41.4" x14ac:dyDescent="0.25">
      <c r="A89" s="11" t="s">
        <v>11</v>
      </c>
      <c r="B89" s="14" t="s">
        <v>130</v>
      </c>
      <c r="C89" s="17" t="s">
        <v>135</v>
      </c>
    </row>
    <row r="90" spans="1:3" ht="41.4" x14ac:dyDescent="0.25">
      <c r="A90" s="11" t="s">
        <v>11</v>
      </c>
      <c r="B90" s="14" t="s">
        <v>131</v>
      </c>
      <c r="C90" s="17" t="s">
        <v>136</v>
      </c>
    </row>
    <row r="91" spans="1:3" ht="27.6" x14ac:dyDescent="0.25">
      <c r="A91" s="11" t="s">
        <v>11</v>
      </c>
      <c r="B91" s="14" t="s">
        <v>132</v>
      </c>
      <c r="C91" s="15" t="s">
        <v>137</v>
      </c>
    </row>
    <row r="92" spans="1:3" ht="27.6" x14ac:dyDescent="0.25">
      <c r="A92" s="11" t="s">
        <v>11</v>
      </c>
      <c r="B92" s="14" t="s">
        <v>133</v>
      </c>
      <c r="C92" s="17" t="s">
        <v>138</v>
      </c>
    </row>
    <row r="93" spans="1:3" ht="27.6" x14ac:dyDescent="0.25">
      <c r="A93" s="11" t="s">
        <v>11</v>
      </c>
      <c r="B93" s="14" t="s">
        <v>134</v>
      </c>
      <c r="C93" s="15" t="s">
        <v>139</v>
      </c>
    </row>
    <row r="95" spans="1:3" ht="16.8" x14ac:dyDescent="0.25">
      <c r="A95" s="149"/>
      <c r="B95" s="149"/>
      <c r="C95" s="149"/>
    </row>
    <row r="96" spans="1:3" ht="16.8" x14ac:dyDescent="0.25">
      <c r="A96" s="149" t="s">
        <v>682</v>
      </c>
      <c r="B96" s="149"/>
      <c r="C96" s="149"/>
    </row>
    <row r="97" spans="1:3" ht="16.8" x14ac:dyDescent="0.25">
      <c r="A97" s="149" t="s">
        <v>615</v>
      </c>
      <c r="B97" s="149"/>
      <c r="C97" s="150" t="s">
        <v>693</v>
      </c>
    </row>
    <row r="107" spans="1:3" ht="16.8" x14ac:dyDescent="0.25">
      <c r="C107" s="148"/>
    </row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view="pageBreakPreview" zoomScaleNormal="100" zoomScaleSheetLayoutView="100" workbookViewId="0">
      <selection activeCell="A6" sqref="A6"/>
    </sheetView>
  </sheetViews>
  <sheetFormatPr defaultRowHeight="13.2" x14ac:dyDescent="0.25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 x14ac:dyDescent="0.25">
      <c r="A2" s="177" t="s">
        <v>597</v>
      </c>
      <c r="B2" s="177"/>
      <c r="C2" s="177"/>
      <c r="D2" s="177"/>
      <c r="E2" s="177"/>
      <c r="F2" s="177"/>
      <c r="G2" s="177"/>
      <c r="H2" s="177"/>
    </row>
    <row r="3" spans="1:8" ht="18" x14ac:dyDescent="0.25">
      <c r="A3" s="177" t="s">
        <v>1</v>
      </c>
      <c r="B3" s="177"/>
      <c r="C3" s="177"/>
      <c r="D3" s="177"/>
      <c r="E3" s="177"/>
      <c r="F3" s="177"/>
      <c r="G3" s="177"/>
      <c r="H3" s="177"/>
    </row>
    <row r="4" spans="1:8" ht="18" x14ac:dyDescent="0.25">
      <c r="A4" s="177" t="s">
        <v>2</v>
      </c>
      <c r="B4" s="177"/>
      <c r="C4" s="177"/>
      <c r="D4" s="177"/>
      <c r="E4" s="177"/>
      <c r="F4" s="177"/>
      <c r="G4" s="177"/>
      <c r="H4" s="177"/>
    </row>
    <row r="5" spans="1:8" ht="18" x14ac:dyDescent="0.25">
      <c r="A5" s="177" t="s">
        <v>680</v>
      </c>
      <c r="B5" s="182"/>
      <c r="C5" s="182"/>
      <c r="D5" s="182"/>
      <c r="E5" s="182"/>
      <c r="F5" s="182"/>
      <c r="G5" s="182"/>
      <c r="H5" s="182"/>
    </row>
    <row r="7" spans="1:8" ht="16.8" x14ac:dyDescent="0.25">
      <c r="A7" s="1" t="s">
        <v>598</v>
      </c>
    </row>
    <row r="8" spans="1:8" ht="16.8" x14ac:dyDescent="0.25">
      <c r="A8" s="80" t="s">
        <v>622</v>
      </c>
    </row>
    <row r="10" spans="1:8" ht="18" x14ac:dyDescent="0.25">
      <c r="A10" s="81" t="s">
        <v>620</v>
      </c>
    </row>
    <row r="11" spans="1:8" ht="18" x14ac:dyDescent="0.25">
      <c r="A11" s="81" t="s">
        <v>621</v>
      </c>
    </row>
    <row r="13" spans="1:8" ht="18" x14ac:dyDescent="0.35">
      <c r="A13" s="193" t="s">
        <v>220</v>
      </c>
      <c r="B13" s="195" t="s">
        <v>600</v>
      </c>
      <c r="C13" s="195" t="s">
        <v>601</v>
      </c>
      <c r="D13" s="197" t="s">
        <v>602</v>
      </c>
      <c r="E13" s="199" t="s">
        <v>603</v>
      </c>
      <c r="F13" s="200"/>
      <c r="G13" s="200"/>
      <c r="H13" s="201"/>
    </row>
    <row r="14" spans="1:8" ht="108" x14ac:dyDescent="0.35">
      <c r="A14" s="194"/>
      <c r="B14" s="196"/>
      <c r="C14" s="196"/>
      <c r="D14" s="198"/>
      <c r="E14" s="39" t="s">
        <v>604</v>
      </c>
      <c r="F14" s="30" t="s">
        <v>605</v>
      </c>
      <c r="G14" s="35" t="s">
        <v>606</v>
      </c>
      <c r="H14" s="42" t="s">
        <v>607</v>
      </c>
    </row>
    <row r="15" spans="1:8" ht="18" x14ac:dyDescent="0.35">
      <c r="A15" s="21" t="s">
        <v>10</v>
      </c>
      <c r="B15" s="21" t="s">
        <v>13</v>
      </c>
      <c r="C15" s="22" t="s">
        <v>18</v>
      </c>
      <c r="D15" s="22" t="s">
        <v>221</v>
      </c>
      <c r="E15" s="22" t="s">
        <v>250</v>
      </c>
      <c r="F15" s="21" t="s">
        <v>251</v>
      </c>
      <c r="G15" s="22" t="s">
        <v>252</v>
      </c>
      <c r="H15" s="21" t="s">
        <v>253</v>
      </c>
    </row>
    <row r="16" spans="1:8" ht="18" x14ac:dyDescent="0.25">
      <c r="A16" s="22" t="s">
        <v>599</v>
      </c>
      <c r="B16" s="75" t="s">
        <v>599</v>
      </c>
      <c r="C16" s="22" t="s">
        <v>599</v>
      </c>
      <c r="D16" s="22" t="s">
        <v>599</v>
      </c>
      <c r="E16" s="22" t="s">
        <v>599</v>
      </c>
      <c r="F16" s="22" t="s">
        <v>599</v>
      </c>
      <c r="G16" s="22" t="s">
        <v>599</v>
      </c>
      <c r="H16" s="22" t="s">
        <v>599</v>
      </c>
    </row>
    <row r="18" spans="1:6" ht="18" x14ac:dyDescent="0.25">
      <c r="A18" s="2" t="s">
        <v>608</v>
      </c>
    </row>
    <row r="19" spans="1:6" ht="18" x14ac:dyDescent="0.25">
      <c r="A19" s="2" t="s">
        <v>609</v>
      </c>
    </row>
    <row r="20" spans="1:6" ht="18" x14ac:dyDescent="0.25">
      <c r="A20" s="2" t="s">
        <v>610</v>
      </c>
    </row>
    <row r="21" spans="1:6" ht="18" x14ac:dyDescent="0.25">
      <c r="A21" s="81" t="s">
        <v>623</v>
      </c>
    </row>
    <row r="23" spans="1:6" ht="246.75" customHeight="1" x14ac:dyDescent="0.35">
      <c r="A23" s="189" t="s">
        <v>611</v>
      </c>
      <c r="B23" s="190"/>
      <c r="C23" s="76" t="s">
        <v>613</v>
      </c>
    </row>
    <row r="24" spans="1:6" ht="102.75" customHeight="1" x14ac:dyDescent="0.25">
      <c r="A24" s="191" t="s">
        <v>612</v>
      </c>
      <c r="B24" s="192"/>
      <c r="C24" s="22" t="s">
        <v>599</v>
      </c>
    </row>
    <row r="26" spans="1:6" ht="18" x14ac:dyDescent="0.25">
      <c r="A26" s="2" t="s">
        <v>636</v>
      </c>
    </row>
    <row r="27" spans="1:6" ht="18" x14ac:dyDescent="0.25">
      <c r="A27" s="2" t="s">
        <v>635</v>
      </c>
      <c r="F27" s="2" t="s">
        <v>637</v>
      </c>
    </row>
    <row r="28" spans="1:6" ht="18" x14ac:dyDescent="0.25">
      <c r="A28" s="2" t="s">
        <v>615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 x14ac:dyDescent="0.25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 x14ac:dyDescent="0.25">
      <c r="A2" s="177" t="s">
        <v>140</v>
      </c>
      <c r="B2" s="177"/>
      <c r="C2" s="177"/>
      <c r="D2" s="177"/>
    </row>
    <row r="3" spans="1:4" ht="18" x14ac:dyDescent="0.25">
      <c r="A3" s="177" t="s">
        <v>1</v>
      </c>
      <c r="B3" s="177"/>
      <c r="C3" s="177"/>
      <c r="D3" s="177"/>
    </row>
    <row r="4" spans="1:4" ht="18" x14ac:dyDescent="0.25">
      <c r="A4" s="177" t="s">
        <v>2</v>
      </c>
      <c r="B4" s="177"/>
      <c r="C4" s="177"/>
      <c r="D4" s="177"/>
    </row>
    <row r="5" spans="1:4" ht="18" x14ac:dyDescent="0.25">
      <c r="A5" s="177" t="s">
        <v>684</v>
      </c>
      <c r="B5" s="182"/>
      <c r="C5" s="182"/>
      <c r="D5" s="182"/>
    </row>
    <row r="7" spans="1:4" ht="16.8" x14ac:dyDescent="0.25">
      <c r="A7" s="1" t="s">
        <v>141</v>
      </c>
    </row>
    <row r="8" spans="1:4" ht="16.8" x14ac:dyDescent="0.25">
      <c r="A8" s="1" t="s">
        <v>142</v>
      </c>
    </row>
    <row r="9" spans="1:4" ht="16.8" x14ac:dyDescent="0.25">
      <c r="A9" s="1" t="s">
        <v>143</v>
      </c>
    </row>
    <row r="10" spans="1:4" ht="16.8" x14ac:dyDescent="0.25">
      <c r="A10" s="1" t="s">
        <v>144</v>
      </c>
    </row>
    <row r="11" spans="1:4" ht="16.8" x14ac:dyDescent="0.25">
      <c r="A11" s="1" t="s">
        <v>145</v>
      </c>
    </row>
    <row r="12" spans="1:4" ht="16.8" x14ac:dyDescent="0.25">
      <c r="A12" s="1" t="s">
        <v>146</v>
      </c>
    </row>
    <row r="14" spans="1:4" ht="13.8" x14ac:dyDescent="0.25">
      <c r="A14" s="178" t="s">
        <v>8</v>
      </c>
      <c r="B14" s="179"/>
      <c r="C14" s="180" t="s">
        <v>149</v>
      </c>
    </row>
    <row r="15" spans="1:4" ht="96.6" x14ac:dyDescent="0.25">
      <c r="A15" s="5" t="s">
        <v>147</v>
      </c>
      <c r="B15" s="6" t="s">
        <v>148</v>
      </c>
      <c r="C15" s="181"/>
    </row>
    <row r="16" spans="1:4" ht="18" x14ac:dyDescent="0.35">
      <c r="A16" s="21" t="s">
        <v>10</v>
      </c>
      <c r="B16" s="21" t="s">
        <v>13</v>
      </c>
      <c r="C16" s="22" t="s">
        <v>18</v>
      </c>
    </row>
    <row r="18" spans="1:1" ht="16.8" x14ac:dyDescent="0.25">
      <c r="A18" s="1" t="s">
        <v>150</v>
      </c>
    </row>
    <row r="19" spans="1:1" ht="16.8" x14ac:dyDescent="0.25">
      <c r="A19" s="1" t="s">
        <v>151</v>
      </c>
    </row>
    <row r="21" spans="1:1" ht="18" x14ac:dyDescent="0.25">
      <c r="A21" s="2" t="s">
        <v>152</v>
      </c>
    </row>
    <row r="23" spans="1:1" ht="18" x14ac:dyDescent="0.25">
      <c r="A23" s="2" t="s">
        <v>153</v>
      </c>
    </row>
    <row r="24" spans="1:1" ht="18" x14ac:dyDescent="0.25">
      <c r="A24" s="2" t="s">
        <v>154</v>
      </c>
    </row>
    <row r="25" spans="1:1" ht="18" x14ac:dyDescent="0.25">
      <c r="A25" s="2" t="s">
        <v>155</v>
      </c>
    </row>
    <row r="26" spans="1:1" ht="18" x14ac:dyDescent="0.25">
      <c r="A26" s="2" t="s">
        <v>156</v>
      </c>
    </row>
    <row r="27" spans="1:1" ht="18" x14ac:dyDescent="0.25">
      <c r="A27" s="2" t="s">
        <v>157</v>
      </c>
    </row>
    <row r="29" spans="1:1" ht="16.8" x14ac:dyDescent="0.25">
      <c r="A29" s="1" t="s">
        <v>158</v>
      </c>
    </row>
    <row r="30" spans="1:1" ht="16.8" x14ac:dyDescent="0.25">
      <c r="A30" s="1" t="s">
        <v>159</v>
      </c>
    </row>
    <row r="32" spans="1:1" ht="18" x14ac:dyDescent="0.25">
      <c r="A32" s="2" t="s">
        <v>160</v>
      </c>
    </row>
    <row r="33" spans="1:1" ht="18" x14ac:dyDescent="0.25">
      <c r="A33" s="2" t="s">
        <v>161</v>
      </c>
    </row>
    <row r="34" spans="1:1" ht="18" x14ac:dyDescent="0.25">
      <c r="A34" s="2" t="s">
        <v>162</v>
      </c>
    </row>
    <row r="35" spans="1:1" ht="18" x14ac:dyDescent="0.25">
      <c r="A35" s="2" t="s">
        <v>163</v>
      </c>
    </row>
    <row r="36" spans="1:1" ht="18" x14ac:dyDescent="0.25">
      <c r="A36" s="2" t="s">
        <v>164</v>
      </c>
    </row>
    <row r="37" spans="1:1" ht="18" x14ac:dyDescent="0.25">
      <c r="A37" s="2" t="s">
        <v>165</v>
      </c>
    </row>
    <row r="38" spans="1:1" ht="18" x14ac:dyDescent="0.25">
      <c r="A38" s="2" t="s">
        <v>166</v>
      </c>
    </row>
    <row r="39" spans="1:1" ht="18" x14ac:dyDescent="0.25">
      <c r="A39" s="2" t="s">
        <v>167</v>
      </c>
    </row>
    <row r="40" spans="1:1" ht="18" x14ac:dyDescent="0.25">
      <c r="A40" s="2" t="s">
        <v>168</v>
      </c>
    </row>
    <row r="41" spans="1:1" ht="18" x14ac:dyDescent="0.25">
      <c r="A41" s="2" t="s">
        <v>171</v>
      </c>
    </row>
    <row r="42" spans="1:1" ht="16.8" x14ac:dyDescent="0.25">
      <c r="A42" s="1" t="s">
        <v>169</v>
      </c>
    </row>
    <row r="44" spans="1:1" ht="18" x14ac:dyDescent="0.25">
      <c r="A44" s="2" t="s">
        <v>170</v>
      </c>
    </row>
    <row r="45" spans="1:1" ht="18" x14ac:dyDescent="0.25">
      <c r="A45" s="2" t="s">
        <v>172</v>
      </c>
    </row>
    <row r="46" spans="1:1" ht="18" x14ac:dyDescent="0.25">
      <c r="A46" s="2" t="s">
        <v>173</v>
      </c>
    </row>
    <row r="47" spans="1:1" ht="18" x14ac:dyDescent="0.25">
      <c r="A47" s="2" t="s">
        <v>174</v>
      </c>
    </row>
    <row r="48" spans="1:1" ht="18" x14ac:dyDescent="0.25">
      <c r="A48" s="2" t="s">
        <v>175</v>
      </c>
    </row>
    <row r="49" spans="1:4" ht="18" x14ac:dyDescent="0.25">
      <c r="A49" s="2" t="s">
        <v>176</v>
      </c>
    </row>
    <row r="50" spans="1:4" ht="18" x14ac:dyDescent="0.25">
      <c r="A50" s="2" t="s">
        <v>177</v>
      </c>
    </row>
    <row r="51" spans="1:4" ht="18" x14ac:dyDescent="0.25">
      <c r="A51" s="2" t="s">
        <v>178</v>
      </c>
    </row>
    <row r="53" spans="1:4" ht="18" x14ac:dyDescent="0.25">
      <c r="A53" s="2" t="s">
        <v>179</v>
      </c>
    </row>
    <row r="54" spans="1:4" ht="18" x14ac:dyDescent="0.25">
      <c r="A54" s="2" t="s">
        <v>180</v>
      </c>
    </row>
    <row r="55" spans="1:4" ht="18" x14ac:dyDescent="0.25">
      <c r="A55" s="2" t="s">
        <v>181</v>
      </c>
    </row>
    <row r="56" spans="1:4" ht="18" x14ac:dyDescent="0.25">
      <c r="A56" s="2" t="s">
        <v>182</v>
      </c>
    </row>
    <row r="58" spans="1:4" ht="18" x14ac:dyDescent="0.25">
      <c r="A58" s="2"/>
    </row>
    <row r="59" spans="1:4" ht="18" x14ac:dyDescent="0.25">
      <c r="A59" s="2" t="s">
        <v>682</v>
      </c>
      <c r="D59" s="81"/>
    </row>
    <row r="60" spans="1:4" ht="18" x14ac:dyDescent="0.25">
      <c r="A60" s="2" t="s">
        <v>615</v>
      </c>
      <c r="C60" s="123"/>
      <c r="D60" s="151" t="s">
        <v>683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1"/>
  <sheetViews>
    <sheetView view="pageBreakPreview" zoomScaleNormal="100" zoomScaleSheetLayoutView="100" workbookViewId="0">
      <selection activeCell="B35" sqref="B35"/>
    </sheetView>
  </sheetViews>
  <sheetFormatPr defaultRowHeight="13.2" x14ac:dyDescent="0.25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 x14ac:dyDescent="0.25">
      <c r="A2" s="177" t="s">
        <v>0</v>
      </c>
      <c r="B2" s="177"/>
      <c r="C2" s="177"/>
    </row>
    <row r="3" spans="1:4" ht="18" x14ac:dyDescent="0.25">
      <c r="A3" s="177" t="s">
        <v>1</v>
      </c>
      <c r="B3" s="177"/>
      <c r="C3" s="177"/>
    </row>
    <row r="4" spans="1:4" ht="18" x14ac:dyDescent="0.25">
      <c r="A4" s="177" t="s">
        <v>2</v>
      </c>
      <c r="B4" s="177"/>
      <c r="C4" s="177"/>
    </row>
    <row r="5" spans="1:4" ht="18" x14ac:dyDescent="0.25">
      <c r="A5" s="177" t="s">
        <v>764</v>
      </c>
      <c r="B5" s="177"/>
      <c r="C5" s="177"/>
      <c r="D5" s="81"/>
    </row>
    <row r="7" spans="1:4" ht="16.8" x14ac:dyDescent="0.25">
      <c r="A7" s="183" t="s">
        <v>184</v>
      </c>
      <c r="B7" s="183"/>
      <c r="C7" s="183"/>
    </row>
    <row r="8" spans="1:4" ht="16.8" x14ac:dyDescent="0.25">
      <c r="A8" s="183" t="s">
        <v>185</v>
      </c>
      <c r="B8" s="183"/>
      <c r="C8" s="183"/>
    </row>
    <row r="9" spans="1:4" ht="16.8" x14ac:dyDescent="0.25">
      <c r="A9" s="183" t="s">
        <v>709</v>
      </c>
      <c r="B9" s="183"/>
      <c r="C9" s="183"/>
    </row>
    <row r="11" spans="1:4" ht="13.8" x14ac:dyDescent="0.25">
      <c r="A11" s="184" t="s">
        <v>186</v>
      </c>
      <c r="B11" s="184"/>
      <c r="C11" s="184"/>
    </row>
    <row r="13" spans="1:4" ht="16.8" x14ac:dyDescent="0.3">
      <c r="A13" s="23" t="s">
        <v>187</v>
      </c>
      <c r="B13" s="23" t="s">
        <v>195</v>
      </c>
      <c r="C13" s="23" t="s">
        <v>204</v>
      </c>
    </row>
    <row r="14" spans="1:4" ht="16.8" x14ac:dyDescent="0.3">
      <c r="A14" s="24" t="s">
        <v>188</v>
      </c>
      <c r="B14" s="25" t="s">
        <v>196</v>
      </c>
      <c r="C14" s="85">
        <f>C15+C16+C17+C18+C19+C20+C21+C22+C23+C24+C25</f>
        <v>12273528.17</v>
      </c>
    </row>
    <row r="15" spans="1:4" ht="18" x14ac:dyDescent="0.35">
      <c r="A15" s="27" t="s">
        <v>189</v>
      </c>
      <c r="B15" s="28" t="s">
        <v>197</v>
      </c>
      <c r="C15" s="86">
        <v>3323000</v>
      </c>
    </row>
    <row r="16" spans="1:4" ht="108" x14ac:dyDescent="0.25">
      <c r="A16" s="30" t="s">
        <v>685</v>
      </c>
      <c r="B16" s="30" t="s">
        <v>706</v>
      </c>
      <c r="C16" s="87">
        <v>4268528.17</v>
      </c>
    </row>
    <row r="17" spans="1:3" ht="18" x14ac:dyDescent="0.25">
      <c r="A17" s="28" t="s">
        <v>190</v>
      </c>
      <c r="B17" s="28" t="s">
        <v>198</v>
      </c>
      <c r="C17" s="87">
        <v>101000</v>
      </c>
    </row>
    <row r="18" spans="1:3" ht="54" x14ac:dyDescent="0.25">
      <c r="A18" s="28" t="s">
        <v>191</v>
      </c>
      <c r="B18" s="30" t="s">
        <v>199</v>
      </c>
      <c r="C18" s="87">
        <v>965000</v>
      </c>
    </row>
    <row r="19" spans="1:3" ht="54" x14ac:dyDescent="0.35">
      <c r="A19" s="28" t="s">
        <v>192</v>
      </c>
      <c r="B19" s="32" t="s">
        <v>200</v>
      </c>
      <c r="C19" s="87">
        <v>53000</v>
      </c>
    </row>
    <row r="20" spans="1:3" ht="54" x14ac:dyDescent="0.35">
      <c r="A20" s="28" t="s">
        <v>193</v>
      </c>
      <c r="B20" s="31" t="s">
        <v>201</v>
      </c>
      <c r="C20" s="87">
        <v>2520000</v>
      </c>
    </row>
    <row r="21" spans="1:3" ht="90" x14ac:dyDescent="0.35">
      <c r="A21" s="28" t="s">
        <v>25</v>
      </c>
      <c r="B21" s="31" t="s">
        <v>202</v>
      </c>
      <c r="C21" s="87">
        <v>62000</v>
      </c>
    </row>
    <row r="22" spans="1:3" ht="54" x14ac:dyDescent="0.35">
      <c r="A22" s="28" t="s">
        <v>26</v>
      </c>
      <c r="B22" s="31" t="s">
        <v>37</v>
      </c>
      <c r="C22" s="87">
        <v>52000</v>
      </c>
    </row>
    <row r="23" spans="1:3" ht="36" x14ac:dyDescent="0.35">
      <c r="A23" s="28" t="s">
        <v>766</v>
      </c>
      <c r="B23" s="31" t="s">
        <v>55</v>
      </c>
      <c r="C23" s="87">
        <v>886000</v>
      </c>
    </row>
    <row r="24" spans="1:3" ht="126" x14ac:dyDescent="0.35">
      <c r="A24" s="28" t="s">
        <v>52</v>
      </c>
      <c r="B24" s="31" t="s">
        <v>767</v>
      </c>
      <c r="C24" s="87">
        <v>42000</v>
      </c>
    </row>
    <row r="25" spans="1:3" ht="108" x14ac:dyDescent="0.35">
      <c r="A25" s="28" t="s">
        <v>659</v>
      </c>
      <c r="B25" s="31" t="s">
        <v>765</v>
      </c>
      <c r="C25" s="87">
        <v>1000</v>
      </c>
    </row>
    <row r="26" spans="1:3" ht="36" hidden="1" x14ac:dyDescent="0.35">
      <c r="A26" s="28" t="s">
        <v>45</v>
      </c>
      <c r="B26" s="31" t="s">
        <v>55</v>
      </c>
      <c r="C26" s="87">
        <v>0</v>
      </c>
    </row>
    <row r="27" spans="1:3" ht="16.8" x14ac:dyDescent="0.3">
      <c r="A27" s="24" t="s">
        <v>194</v>
      </c>
      <c r="B27" s="24" t="s">
        <v>203</v>
      </c>
      <c r="C27" s="83">
        <f>C28+C29+C30+C31+C32</f>
        <v>71541020.629999995</v>
      </c>
    </row>
    <row r="28" spans="1:3" ht="36" x14ac:dyDescent="0.35">
      <c r="A28" s="34" t="s">
        <v>205</v>
      </c>
      <c r="B28" s="31" t="s">
        <v>708</v>
      </c>
      <c r="C28" s="86">
        <v>6638200</v>
      </c>
    </row>
    <row r="29" spans="1:3" ht="36" x14ac:dyDescent="0.25">
      <c r="A29" s="34" t="s">
        <v>638</v>
      </c>
      <c r="B29" s="28" t="s">
        <v>694</v>
      </c>
      <c r="C29" s="86">
        <v>40038720.630000003</v>
      </c>
    </row>
    <row r="30" spans="1:3" ht="36" x14ac:dyDescent="0.35">
      <c r="A30" s="34" t="s">
        <v>206</v>
      </c>
      <c r="B30" s="35" t="s">
        <v>209</v>
      </c>
      <c r="C30" s="87">
        <v>300400</v>
      </c>
    </row>
    <row r="31" spans="1:3" ht="22.8" customHeight="1" x14ac:dyDescent="0.25">
      <c r="A31" s="34" t="s">
        <v>207</v>
      </c>
      <c r="B31" s="34" t="s">
        <v>210</v>
      </c>
      <c r="C31" s="86">
        <v>23663700</v>
      </c>
    </row>
    <row r="32" spans="1:3" ht="17.399999999999999" customHeight="1" x14ac:dyDescent="0.35">
      <c r="A32" s="34" t="s">
        <v>103</v>
      </c>
      <c r="B32" s="35" t="s">
        <v>119</v>
      </c>
      <c r="C32" s="88">
        <v>900000</v>
      </c>
    </row>
    <row r="33" spans="1:4" ht="16.8" x14ac:dyDescent="0.25">
      <c r="A33" s="36" t="s">
        <v>208</v>
      </c>
      <c r="B33" s="12"/>
      <c r="C33" s="84">
        <f>C14+C27</f>
        <v>83814548.799999997</v>
      </c>
    </row>
    <row r="35" spans="1:4" ht="13.8" x14ac:dyDescent="0.25">
      <c r="A35" s="3" t="s">
        <v>211</v>
      </c>
    </row>
    <row r="36" spans="1:4" ht="13.8" x14ac:dyDescent="0.25">
      <c r="A36" s="3" t="s">
        <v>212</v>
      </c>
    </row>
    <row r="37" spans="1:4" ht="13.8" x14ac:dyDescent="0.25">
      <c r="A37" s="3" t="s">
        <v>213</v>
      </c>
    </row>
    <row r="39" spans="1:4" ht="18" x14ac:dyDescent="0.25">
      <c r="A39" s="2"/>
    </row>
    <row r="40" spans="1:4" ht="18" x14ac:dyDescent="0.25">
      <c r="A40" s="2" t="s">
        <v>682</v>
      </c>
      <c r="D40" s="81"/>
    </row>
    <row r="41" spans="1:4" ht="18" x14ac:dyDescent="0.25">
      <c r="A41" s="2" t="s">
        <v>615</v>
      </c>
      <c r="C41" s="172" t="s">
        <v>745</v>
      </c>
      <c r="D41" s="123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7"/>
  <sheetViews>
    <sheetView view="pageBreakPreview" topLeftCell="A15" zoomScale="91" zoomScaleNormal="100" zoomScaleSheetLayoutView="91" workbookViewId="0">
      <selection activeCell="C15" sqref="C15"/>
    </sheetView>
  </sheetViews>
  <sheetFormatPr defaultRowHeight="13.2" x14ac:dyDescent="0.25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 x14ac:dyDescent="0.25">
      <c r="A2" s="177" t="s">
        <v>140</v>
      </c>
      <c r="B2" s="177"/>
      <c r="C2" s="177"/>
    </row>
    <row r="3" spans="1:3" ht="18" x14ac:dyDescent="0.25">
      <c r="A3" s="177" t="s">
        <v>1</v>
      </c>
      <c r="B3" s="177"/>
      <c r="C3" s="177"/>
    </row>
    <row r="4" spans="1:3" ht="18" x14ac:dyDescent="0.25">
      <c r="A4" s="177" t="s">
        <v>2</v>
      </c>
      <c r="B4" s="177"/>
      <c r="C4" s="177"/>
    </row>
    <row r="5" spans="1:3" ht="18" x14ac:dyDescent="0.25">
      <c r="A5" s="177" t="s">
        <v>764</v>
      </c>
      <c r="B5" s="177"/>
      <c r="C5" s="177"/>
    </row>
    <row r="7" spans="1:3" ht="16.8" x14ac:dyDescent="0.25">
      <c r="A7" s="183" t="s">
        <v>215</v>
      </c>
      <c r="B7" s="183"/>
      <c r="C7" s="183"/>
    </row>
    <row r="8" spans="1:3" ht="16.8" x14ac:dyDescent="0.25">
      <c r="A8" s="183" t="s">
        <v>686</v>
      </c>
      <c r="B8" s="183"/>
      <c r="C8" s="183"/>
    </row>
    <row r="9" spans="1:3" ht="16.8" x14ac:dyDescent="0.25">
      <c r="A9" s="183" t="s">
        <v>713</v>
      </c>
      <c r="B9" s="183"/>
      <c r="C9" s="183"/>
    </row>
    <row r="10" spans="1:3" ht="16.8" hidden="1" x14ac:dyDescent="0.25">
      <c r="A10" s="183"/>
      <c r="B10" s="183"/>
      <c r="C10" s="183"/>
    </row>
    <row r="12" spans="1:3" ht="13.8" x14ac:dyDescent="0.25">
      <c r="A12" s="184" t="s">
        <v>216</v>
      </c>
      <c r="B12" s="184"/>
      <c r="C12" s="184"/>
    </row>
    <row r="14" spans="1:3" ht="18" x14ac:dyDescent="0.35">
      <c r="A14" s="21" t="s">
        <v>187</v>
      </c>
      <c r="B14" s="21" t="s">
        <v>195</v>
      </c>
      <c r="C14" s="21" t="s">
        <v>204</v>
      </c>
    </row>
    <row r="15" spans="1:3" ht="16.8" x14ac:dyDescent="0.3">
      <c r="A15" s="37" t="s">
        <v>75</v>
      </c>
      <c r="B15" s="37" t="s">
        <v>203</v>
      </c>
      <c r="C15" s="78">
        <f>C16+C17+C18+C19+C20+C21+C22</f>
        <v>71541020.629999995</v>
      </c>
    </row>
    <row r="16" spans="1:3" ht="76.8" customHeight="1" x14ac:dyDescent="0.25">
      <c r="A16" s="34" t="s">
        <v>76</v>
      </c>
      <c r="B16" s="39" t="s">
        <v>633</v>
      </c>
      <c r="C16" s="89">
        <v>6638200</v>
      </c>
    </row>
    <row r="17" spans="1:3" ht="75" customHeight="1" x14ac:dyDescent="0.35">
      <c r="A17" s="34" t="s">
        <v>639</v>
      </c>
      <c r="B17" s="35" t="s">
        <v>96</v>
      </c>
      <c r="C17" s="89">
        <v>40038720.630000003</v>
      </c>
    </row>
    <row r="18" spans="1:3" ht="48.75" hidden="1" customHeight="1" x14ac:dyDescent="0.25">
      <c r="A18" s="34" t="s">
        <v>79</v>
      </c>
      <c r="B18" s="39" t="s">
        <v>97</v>
      </c>
      <c r="C18" s="89"/>
    </row>
    <row r="19" spans="1:3" ht="99" customHeight="1" x14ac:dyDescent="0.25">
      <c r="A19" s="34" t="s">
        <v>80</v>
      </c>
      <c r="B19" s="30" t="s">
        <v>711</v>
      </c>
      <c r="C19" s="90">
        <v>296600</v>
      </c>
    </row>
    <row r="20" spans="1:3" ht="87" customHeight="1" x14ac:dyDescent="0.25">
      <c r="A20" s="34" t="s">
        <v>81</v>
      </c>
      <c r="B20" s="39" t="s">
        <v>217</v>
      </c>
      <c r="C20" s="91">
        <v>3800</v>
      </c>
    </row>
    <row r="21" spans="1:3" ht="58.5" customHeight="1" x14ac:dyDescent="0.25">
      <c r="A21" s="34" t="s">
        <v>101</v>
      </c>
      <c r="B21" s="30" t="s">
        <v>117</v>
      </c>
      <c r="C21" s="91">
        <v>23663700</v>
      </c>
    </row>
    <row r="22" spans="1:3" ht="38.4" customHeight="1" x14ac:dyDescent="0.25">
      <c r="A22" s="34" t="s">
        <v>106</v>
      </c>
      <c r="B22" s="39" t="s">
        <v>119</v>
      </c>
      <c r="C22" s="90">
        <v>900000</v>
      </c>
    </row>
    <row r="24" spans="1:3" ht="18" x14ac:dyDescent="0.25">
      <c r="A24" s="2"/>
    </row>
    <row r="25" spans="1:3" ht="18" x14ac:dyDescent="0.25">
      <c r="A25" s="2" t="s">
        <v>746</v>
      </c>
    </row>
    <row r="26" spans="1:3" ht="18" x14ac:dyDescent="0.25">
      <c r="A26" s="2" t="s">
        <v>615</v>
      </c>
      <c r="C26" s="172" t="s">
        <v>745</v>
      </c>
    </row>
    <row r="27" spans="1:3" ht="18" x14ac:dyDescent="0.25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BreakPreview" topLeftCell="A2" zoomScaleNormal="100" zoomScaleSheetLayoutView="100" workbookViewId="0">
      <selection activeCell="D43" sqref="D43"/>
    </sheetView>
  </sheetViews>
  <sheetFormatPr defaultRowHeight="13.2" x14ac:dyDescent="0.25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 x14ac:dyDescent="0.25"/>
    <row r="2" spans="1:7" ht="18" x14ac:dyDescent="0.25">
      <c r="A2" s="177" t="s">
        <v>183</v>
      </c>
      <c r="B2" s="177"/>
      <c r="C2" s="177"/>
      <c r="D2" s="177"/>
    </row>
    <row r="3" spans="1:7" ht="18" x14ac:dyDescent="0.25">
      <c r="A3" s="177" t="s">
        <v>1</v>
      </c>
      <c r="B3" s="177"/>
      <c r="C3" s="177"/>
      <c r="D3" s="177"/>
    </row>
    <row r="4" spans="1:7" ht="18" x14ac:dyDescent="0.25">
      <c r="A4" s="177" t="s">
        <v>2</v>
      </c>
      <c r="B4" s="177"/>
      <c r="C4" s="177"/>
      <c r="D4" s="177"/>
    </row>
    <row r="5" spans="1:7" ht="18" x14ac:dyDescent="0.25">
      <c r="A5" s="177" t="s">
        <v>764</v>
      </c>
      <c r="B5" s="182"/>
      <c r="C5" s="182"/>
      <c r="D5" s="182"/>
      <c r="E5" s="81"/>
      <c r="F5" s="81"/>
      <c r="G5" s="81"/>
    </row>
    <row r="7" spans="1:7" ht="16.8" x14ac:dyDescent="0.25">
      <c r="A7" s="183" t="s">
        <v>219</v>
      </c>
      <c r="B7" s="183"/>
      <c r="C7" s="183"/>
      <c r="D7" s="183"/>
    </row>
    <row r="8" spans="1:7" ht="16.8" x14ac:dyDescent="0.25">
      <c r="A8" s="183" t="s">
        <v>712</v>
      </c>
      <c r="B8" s="183"/>
      <c r="C8" s="183"/>
      <c r="D8" s="183"/>
    </row>
    <row r="10" spans="1:7" ht="81.75" customHeight="1" x14ac:dyDescent="0.25">
      <c r="A10" s="40" t="s">
        <v>220</v>
      </c>
      <c r="B10" s="41" t="s">
        <v>222</v>
      </c>
      <c r="C10" s="30" t="s">
        <v>236</v>
      </c>
      <c r="D10" s="42" t="s">
        <v>249</v>
      </c>
    </row>
    <row r="11" spans="1:7" ht="16.8" x14ac:dyDescent="0.25">
      <c r="A11" s="43" t="s">
        <v>10</v>
      </c>
      <c r="B11" s="44" t="s">
        <v>223</v>
      </c>
      <c r="C11" s="45" t="s">
        <v>237</v>
      </c>
      <c r="D11" s="85">
        <f>D12+D13+D14+D16+D17+D15</f>
        <v>8108380.0499999998</v>
      </c>
    </row>
    <row r="12" spans="1:7" ht="36" x14ac:dyDescent="0.35">
      <c r="A12" s="46"/>
      <c r="B12" s="31" t="s">
        <v>224</v>
      </c>
      <c r="C12" s="41" t="s">
        <v>238</v>
      </c>
      <c r="D12" s="86">
        <v>318748</v>
      </c>
    </row>
    <row r="13" spans="1:7" ht="54" x14ac:dyDescent="0.35">
      <c r="A13" s="46"/>
      <c r="B13" s="31" t="s">
        <v>225</v>
      </c>
      <c r="C13" s="41" t="s">
        <v>239</v>
      </c>
      <c r="D13" s="86">
        <v>5763452.0499999998</v>
      </c>
    </row>
    <row r="14" spans="1:7" ht="54" x14ac:dyDescent="0.35">
      <c r="A14" s="46"/>
      <c r="B14" s="31" t="s">
        <v>226</v>
      </c>
      <c r="C14" s="41" t="s">
        <v>240</v>
      </c>
      <c r="D14" s="86">
        <v>51000</v>
      </c>
    </row>
    <row r="15" spans="1:7" ht="18" x14ac:dyDescent="0.35">
      <c r="A15" s="46"/>
      <c r="B15" s="28" t="s">
        <v>733</v>
      </c>
      <c r="C15" s="167" t="s">
        <v>732</v>
      </c>
      <c r="D15" s="86">
        <v>415680</v>
      </c>
    </row>
    <row r="16" spans="1:7" ht="18" x14ac:dyDescent="0.35">
      <c r="A16" s="46"/>
      <c r="B16" s="28" t="s">
        <v>227</v>
      </c>
      <c r="C16" s="21" t="s">
        <v>241</v>
      </c>
      <c r="D16" s="86">
        <v>5000</v>
      </c>
    </row>
    <row r="17" spans="1:4" ht="18" x14ac:dyDescent="0.25">
      <c r="A17" s="46"/>
      <c r="B17" s="28" t="s">
        <v>228</v>
      </c>
      <c r="C17" s="41" t="s">
        <v>242</v>
      </c>
      <c r="D17" s="86">
        <v>1554500</v>
      </c>
    </row>
    <row r="18" spans="1:4" ht="16.8" x14ac:dyDescent="0.25">
      <c r="A18" s="43" t="s">
        <v>13</v>
      </c>
      <c r="B18" s="47" t="s">
        <v>229</v>
      </c>
      <c r="C18" s="45" t="s">
        <v>243</v>
      </c>
      <c r="D18" s="95">
        <f>D19</f>
        <v>296600</v>
      </c>
    </row>
    <row r="19" spans="1:4" ht="18" x14ac:dyDescent="0.25">
      <c r="A19" s="46"/>
      <c r="B19" s="28" t="s">
        <v>230</v>
      </c>
      <c r="C19" s="41" t="s">
        <v>244</v>
      </c>
      <c r="D19" s="87">
        <v>296600</v>
      </c>
    </row>
    <row r="20" spans="1:4" ht="33.6" x14ac:dyDescent="0.3">
      <c r="A20" s="33" t="s">
        <v>18</v>
      </c>
      <c r="B20" s="48" t="s">
        <v>231</v>
      </c>
      <c r="C20" s="25" t="s">
        <v>245</v>
      </c>
      <c r="D20" s="84">
        <f>D21+D22+D23</f>
        <v>4421202</v>
      </c>
    </row>
    <row r="21" spans="1:4" ht="34.200000000000003" customHeight="1" x14ac:dyDescent="0.25">
      <c r="A21" s="46"/>
      <c r="B21" s="30" t="s">
        <v>714</v>
      </c>
      <c r="C21" s="164" t="s">
        <v>246</v>
      </c>
      <c r="D21" s="86">
        <v>4412702</v>
      </c>
    </row>
    <row r="22" spans="1:4" ht="18" hidden="1" x14ac:dyDescent="0.35">
      <c r="A22" s="46"/>
      <c r="B22" s="28" t="s">
        <v>233</v>
      </c>
      <c r="C22" s="41" t="s">
        <v>246</v>
      </c>
      <c r="D22" s="88"/>
    </row>
    <row r="23" spans="1:4" ht="36" x14ac:dyDescent="0.35">
      <c r="A23" s="46"/>
      <c r="B23" s="31" t="s">
        <v>234</v>
      </c>
      <c r="C23" s="41" t="s">
        <v>247</v>
      </c>
      <c r="D23" s="86">
        <v>8500</v>
      </c>
    </row>
    <row r="24" spans="1:4" ht="16.8" x14ac:dyDescent="0.25">
      <c r="A24" s="26" t="s">
        <v>221</v>
      </c>
      <c r="B24" s="44" t="s">
        <v>235</v>
      </c>
      <c r="C24" s="25" t="s">
        <v>248</v>
      </c>
      <c r="D24" s="84">
        <f>D25+D26+D28+D29+D30</f>
        <v>5851461.7800000003</v>
      </c>
    </row>
    <row r="25" spans="1:4" ht="18" x14ac:dyDescent="0.25">
      <c r="A25" s="46"/>
      <c r="B25" s="28" t="s">
        <v>256</v>
      </c>
      <c r="C25" s="41" t="s">
        <v>276</v>
      </c>
      <c r="D25" s="87">
        <v>1000</v>
      </c>
    </row>
    <row r="26" spans="1:4" ht="18" x14ac:dyDescent="0.25">
      <c r="A26" s="46"/>
      <c r="B26" s="28" t="s">
        <v>257</v>
      </c>
      <c r="C26" s="41" t="s">
        <v>277</v>
      </c>
      <c r="D26" s="87">
        <v>2000</v>
      </c>
    </row>
    <row r="27" spans="1:4" ht="18" hidden="1" x14ac:dyDescent="0.25">
      <c r="A27" s="46"/>
      <c r="B27" s="28" t="s">
        <v>258</v>
      </c>
      <c r="C27" s="41" t="s">
        <v>278</v>
      </c>
      <c r="D27" s="87"/>
    </row>
    <row r="28" spans="1:4" ht="18" x14ac:dyDescent="0.25">
      <c r="A28" s="46"/>
      <c r="B28" s="28" t="s">
        <v>259</v>
      </c>
      <c r="C28" s="41" t="s">
        <v>279</v>
      </c>
      <c r="D28" s="87">
        <v>1000</v>
      </c>
    </row>
    <row r="29" spans="1:4" ht="18" x14ac:dyDescent="0.25">
      <c r="A29" s="46"/>
      <c r="B29" s="28" t="s">
        <v>260</v>
      </c>
      <c r="C29" s="41" t="s">
        <v>280</v>
      </c>
      <c r="D29" s="86">
        <v>5846461.7800000003</v>
      </c>
    </row>
    <row r="30" spans="1:4" ht="18" x14ac:dyDescent="0.25">
      <c r="A30" s="46"/>
      <c r="B30" s="28" t="s">
        <v>617</v>
      </c>
      <c r="C30" s="164" t="s">
        <v>616</v>
      </c>
      <c r="D30" s="86">
        <v>1000</v>
      </c>
    </row>
    <row r="31" spans="1:4" ht="18" hidden="1" x14ac:dyDescent="0.25">
      <c r="A31" s="46"/>
      <c r="B31" s="93" t="s">
        <v>617</v>
      </c>
      <c r="C31" s="92" t="s">
        <v>616</v>
      </c>
      <c r="D31" s="86"/>
    </row>
    <row r="32" spans="1:4" ht="16.8" x14ac:dyDescent="0.25">
      <c r="A32" s="26" t="s">
        <v>250</v>
      </c>
      <c r="B32" s="44" t="s">
        <v>261</v>
      </c>
      <c r="C32" s="25" t="s">
        <v>281</v>
      </c>
      <c r="D32" s="84">
        <f>D33+D34+D35</f>
        <v>61801766.75</v>
      </c>
    </row>
    <row r="33" spans="1:4" ht="18" x14ac:dyDescent="0.25">
      <c r="A33" s="46"/>
      <c r="B33" s="28" t="s">
        <v>262</v>
      </c>
      <c r="C33" s="41" t="s">
        <v>282</v>
      </c>
      <c r="D33" s="86">
        <v>51582832.399999999</v>
      </c>
    </row>
    <row r="34" spans="1:4" ht="18" x14ac:dyDescent="0.25">
      <c r="A34" s="46"/>
      <c r="B34" s="28" t="s">
        <v>263</v>
      </c>
      <c r="C34" s="41" t="s">
        <v>283</v>
      </c>
      <c r="D34" s="86">
        <v>10216434.35</v>
      </c>
    </row>
    <row r="35" spans="1:4" ht="36" x14ac:dyDescent="0.35">
      <c r="A35" s="46"/>
      <c r="B35" s="94" t="s">
        <v>618</v>
      </c>
      <c r="C35" s="41" t="s">
        <v>284</v>
      </c>
      <c r="D35" s="86">
        <v>2500</v>
      </c>
    </row>
    <row r="36" spans="1:4" ht="16.8" x14ac:dyDescent="0.3">
      <c r="A36" s="33" t="s">
        <v>251</v>
      </c>
      <c r="B36" s="47" t="s">
        <v>265</v>
      </c>
      <c r="C36" s="45" t="s">
        <v>285</v>
      </c>
      <c r="D36" s="96">
        <f>D37</f>
        <v>30000</v>
      </c>
    </row>
    <row r="37" spans="1:4" ht="18" x14ac:dyDescent="0.25">
      <c r="A37" s="46"/>
      <c r="B37" s="28" t="s">
        <v>266</v>
      </c>
      <c r="C37" s="41" t="s">
        <v>286</v>
      </c>
      <c r="D37" s="87">
        <v>30000</v>
      </c>
    </row>
    <row r="38" spans="1:4" ht="16.8" x14ac:dyDescent="0.25">
      <c r="A38" s="26" t="s">
        <v>252</v>
      </c>
      <c r="B38" s="44" t="s">
        <v>267</v>
      </c>
      <c r="C38" s="45" t="s">
        <v>287</v>
      </c>
      <c r="D38" s="84">
        <f>D39</f>
        <v>3049900</v>
      </c>
    </row>
    <row r="39" spans="1:4" ht="18" x14ac:dyDescent="0.35">
      <c r="A39" s="46"/>
      <c r="B39" s="28" t="s">
        <v>268</v>
      </c>
      <c r="C39" s="21" t="s">
        <v>288</v>
      </c>
      <c r="D39" s="86">
        <v>3049900</v>
      </c>
    </row>
    <row r="40" spans="1:4" ht="16.8" x14ac:dyDescent="0.3">
      <c r="A40" s="33" t="s">
        <v>253</v>
      </c>
      <c r="B40" s="47" t="s">
        <v>269</v>
      </c>
      <c r="C40" s="23" t="s">
        <v>289</v>
      </c>
      <c r="D40" s="96">
        <f>D41+D42</f>
        <v>302000</v>
      </c>
    </row>
    <row r="41" spans="1:4" ht="36" x14ac:dyDescent="0.25">
      <c r="A41" s="46"/>
      <c r="B41" s="28" t="s">
        <v>687</v>
      </c>
      <c r="C41" s="41">
        <v>1001</v>
      </c>
      <c r="D41" s="87">
        <v>182000</v>
      </c>
    </row>
    <row r="42" spans="1:4" ht="18" x14ac:dyDescent="0.25">
      <c r="A42" s="46"/>
      <c r="B42" s="28" t="s">
        <v>270</v>
      </c>
      <c r="C42" s="41" t="s">
        <v>290</v>
      </c>
      <c r="D42" s="87">
        <v>120000</v>
      </c>
    </row>
    <row r="43" spans="1:4" ht="16.8" x14ac:dyDescent="0.25">
      <c r="A43" s="43" t="s">
        <v>254</v>
      </c>
      <c r="B43" s="47" t="s">
        <v>271</v>
      </c>
      <c r="C43" s="45" t="s">
        <v>291</v>
      </c>
      <c r="D43" s="95">
        <f>D44</f>
        <v>186000</v>
      </c>
    </row>
    <row r="44" spans="1:4" ht="18" x14ac:dyDescent="0.35">
      <c r="A44" s="46"/>
      <c r="B44" s="49" t="s">
        <v>272</v>
      </c>
      <c r="C44" s="21" t="s">
        <v>292</v>
      </c>
      <c r="D44" s="88">
        <v>186000</v>
      </c>
    </row>
    <row r="45" spans="1:4" ht="16.8" hidden="1" x14ac:dyDescent="0.25">
      <c r="A45" s="43" t="s">
        <v>255</v>
      </c>
      <c r="B45" s="48" t="s">
        <v>273</v>
      </c>
      <c r="C45" s="25" t="s">
        <v>293</v>
      </c>
      <c r="D45" s="84">
        <f>D46</f>
        <v>0</v>
      </c>
    </row>
    <row r="46" spans="1:4" ht="36" hidden="1" x14ac:dyDescent="0.25">
      <c r="A46" s="46"/>
      <c r="B46" s="30" t="s">
        <v>274</v>
      </c>
      <c r="C46" s="41" t="s">
        <v>294</v>
      </c>
      <c r="D46" s="87"/>
    </row>
    <row r="47" spans="1:4" ht="16.8" x14ac:dyDescent="0.25">
      <c r="A47" s="46"/>
      <c r="B47" s="44" t="s">
        <v>275</v>
      </c>
      <c r="C47" s="51"/>
      <c r="D47" s="84">
        <f>D11+D18+D20+D24+D32+D36+D38+D40+D43</f>
        <v>84047310.579999998</v>
      </c>
    </row>
    <row r="48" spans="1:4" hidden="1" x14ac:dyDescent="0.25"/>
    <row r="49" spans="1:4" ht="18" x14ac:dyDescent="0.25">
      <c r="A49" s="2"/>
    </row>
    <row r="50" spans="1:4" ht="18" x14ac:dyDescent="0.25">
      <c r="A50" s="2" t="s">
        <v>682</v>
      </c>
    </row>
    <row r="51" spans="1:4" ht="18" x14ac:dyDescent="0.25">
      <c r="A51" s="2" t="s">
        <v>615</v>
      </c>
      <c r="C51" s="152"/>
      <c r="D51" s="172" t="s">
        <v>745</v>
      </c>
    </row>
    <row r="52" spans="1:4" ht="18" x14ac:dyDescent="0.25">
      <c r="A52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4"/>
  <sheetViews>
    <sheetView tabSelected="1" view="pageBreakPreview" topLeftCell="A16" zoomScaleNormal="100" zoomScaleSheetLayoutView="100" workbookViewId="0">
      <selection activeCell="G45" sqref="G45"/>
    </sheetView>
  </sheetViews>
  <sheetFormatPr defaultRowHeight="13.2" x14ac:dyDescent="0.25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 x14ac:dyDescent="0.25">
      <c r="A2" s="177" t="s">
        <v>214</v>
      </c>
      <c r="B2" s="177"/>
      <c r="C2" s="177"/>
      <c r="D2" s="177"/>
      <c r="E2" s="177"/>
      <c r="F2" s="177"/>
      <c r="G2" s="177"/>
    </row>
    <row r="3" spans="1:7" ht="18" x14ac:dyDescent="0.25">
      <c r="A3" s="177" t="s">
        <v>1</v>
      </c>
      <c r="B3" s="177"/>
      <c r="C3" s="177"/>
      <c r="D3" s="177"/>
      <c r="E3" s="177"/>
      <c r="F3" s="177"/>
      <c r="G3" s="177"/>
    </row>
    <row r="4" spans="1:7" ht="18" x14ac:dyDescent="0.25">
      <c r="A4" s="177" t="s">
        <v>2</v>
      </c>
      <c r="B4" s="177"/>
      <c r="C4" s="177"/>
      <c r="D4" s="177"/>
      <c r="E4" s="177"/>
      <c r="F4" s="177"/>
      <c r="G4" s="177"/>
    </row>
    <row r="5" spans="1:7" ht="18" x14ac:dyDescent="0.25">
      <c r="A5" s="177" t="s">
        <v>769</v>
      </c>
      <c r="B5" s="182"/>
      <c r="C5" s="182"/>
      <c r="D5" s="182"/>
      <c r="E5" s="182"/>
      <c r="F5" s="182"/>
      <c r="G5" s="182"/>
    </row>
    <row r="7" spans="1:7" ht="16.8" x14ac:dyDescent="0.25">
      <c r="A7" s="183" t="s">
        <v>295</v>
      </c>
      <c r="B7" s="183"/>
      <c r="C7" s="183"/>
      <c r="D7" s="183"/>
      <c r="E7" s="183"/>
      <c r="F7" s="183"/>
      <c r="G7" s="183"/>
    </row>
    <row r="8" spans="1:7" ht="16.8" x14ac:dyDescent="0.25">
      <c r="A8" s="183" t="s">
        <v>296</v>
      </c>
      <c r="B8" s="183"/>
      <c r="C8" s="183"/>
      <c r="D8" s="183"/>
      <c r="E8" s="183"/>
      <c r="F8" s="183"/>
      <c r="G8" s="183"/>
    </row>
    <row r="9" spans="1:7" ht="16.8" x14ac:dyDescent="0.25">
      <c r="A9" s="183" t="s">
        <v>297</v>
      </c>
      <c r="B9" s="183"/>
      <c r="C9" s="183"/>
      <c r="D9" s="183"/>
      <c r="E9" s="183"/>
      <c r="F9" s="183"/>
      <c r="G9" s="183"/>
    </row>
    <row r="10" spans="1:7" ht="16.8" x14ac:dyDescent="0.25">
      <c r="A10" s="183" t="s">
        <v>298</v>
      </c>
      <c r="B10" s="183"/>
      <c r="C10" s="183"/>
      <c r="D10" s="183"/>
      <c r="E10" s="183"/>
      <c r="F10" s="183"/>
      <c r="G10" s="183"/>
    </row>
    <row r="11" spans="1:7" ht="16.8" x14ac:dyDescent="0.25">
      <c r="A11" s="183" t="s">
        <v>725</v>
      </c>
      <c r="B11" s="183"/>
      <c r="C11" s="183"/>
      <c r="D11" s="183"/>
      <c r="E11" s="183"/>
      <c r="F11" s="183"/>
      <c r="G11" s="183"/>
    </row>
    <row r="13" spans="1:7" ht="18" x14ac:dyDescent="0.35">
      <c r="A13" s="21" t="s">
        <v>222</v>
      </c>
      <c r="B13" s="185" t="s">
        <v>306</v>
      </c>
      <c r="C13" s="186"/>
      <c r="D13" s="186"/>
      <c r="E13" s="187"/>
      <c r="F13" s="50" t="s">
        <v>312</v>
      </c>
      <c r="G13" s="21" t="s">
        <v>316</v>
      </c>
    </row>
    <row r="14" spans="1:7" ht="16.8" x14ac:dyDescent="0.3">
      <c r="A14" s="24" t="s">
        <v>299</v>
      </c>
      <c r="B14" s="12"/>
      <c r="C14" s="12"/>
      <c r="D14" s="12"/>
      <c r="E14" s="12"/>
      <c r="F14" s="12"/>
      <c r="G14" s="117">
        <f>G15+G41+G66+G71+G76+G138+G155+G160+G165+G174+G181</f>
        <v>84047310.579999998</v>
      </c>
    </row>
    <row r="15" spans="1:7" ht="67.2" x14ac:dyDescent="0.25">
      <c r="A15" s="53" t="s">
        <v>614</v>
      </c>
      <c r="B15" s="36" t="s">
        <v>307</v>
      </c>
      <c r="C15" s="36" t="s">
        <v>308</v>
      </c>
      <c r="D15" s="36" t="s">
        <v>309</v>
      </c>
      <c r="E15" s="36" t="s">
        <v>310</v>
      </c>
      <c r="F15" s="12"/>
      <c r="G15" s="82">
        <f>G16</f>
        <v>7636700.0499999998</v>
      </c>
    </row>
    <row r="16" spans="1:7" ht="36" x14ac:dyDescent="0.25">
      <c r="A16" s="30" t="s">
        <v>300</v>
      </c>
      <c r="B16" s="34" t="s">
        <v>307</v>
      </c>
      <c r="C16" s="34" t="s">
        <v>10</v>
      </c>
      <c r="D16" s="34" t="s">
        <v>309</v>
      </c>
      <c r="E16" s="34" t="s">
        <v>310</v>
      </c>
      <c r="F16" s="12"/>
      <c r="G16" s="118">
        <f>G17+G24+G28+G32</f>
        <v>7636700.0499999998</v>
      </c>
    </row>
    <row r="17" spans="1:7" ht="54" x14ac:dyDescent="0.35">
      <c r="A17" s="35" t="s">
        <v>301</v>
      </c>
      <c r="B17" s="34" t="s">
        <v>307</v>
      </c>
      <c r="C17" s="34" t="s">
        <v>10</v>
      </c>
      <c r="D17" s="34" t="s">
        <v>307</v>
      </c>
      <c r="E17" s="34" t="s">
        <v>310</v>
      </c>
      <c r="F17" s="12"/>
      <c r="G17" s="118">
        <f>G18</f>
        <v>6078400.0499999998</v>
      </c>
    </row>
    <row r="18" spans="1:7" ht="36" x14ac:dyDescent="0.35">
      <c r="A18" s="35" t="s">
        <v>302</v>
      </c>
      <c r="B18" s="54" t="s">
        <v>307</v>
      </c>
      <c r="C18" s="54" t="s">
        <v>10</v>
      </c>
      <c r="D18" s="54" t="s">
        <v>307</v>
      </c>
      <c r="E18" s="34" t="s">
        <v>311</v>
      </c>
      <c r="F18" s="12"/>
      <c r="G18" s="118">
        <f>G19+G20+G21+G22</f>
        <v>6078400.0499999998</v>
      </c>
    </row>
    <row r="19" spans="1:7" ht="90" x14ac:dyDescent="0.35">
      <c r="A19" s="35" t="s">
        <v>303</v>
      </c>
      <c r="B19" s="34" t="s">
        <v>307</v>
      </c>
      <c r="C19" s="34" t="s">
        <v>10</v>
      </c>
      <c r="D19" s="34" t="s">
        <v>307</v>
      </c>
      <c r="E19" s="34" t="s">
        <v>311</v>
      </c>
      <c r="F19" s="34" t="s">
        <v>313</v>
      </c>
      <c r="G19" s="118">
        <v>4897148</v>
      </c>
    </row>
    <row r="20" spans="1:7" ht="36" x14ac:dyDescent="0.35">
      <c r="A20" s="31" t="s">
        <v>304</v>
      </c>
      <c r="B20" s="34" t="s">
        <v>307</v>
      </c>
      <c r="C20" s="34" t="s">
        <v>10</v>
      </c>
      <c r="D20" s="34" t="s">
        <v>307</v>
      </c>
      <c r="E20" s="34" t="s">
        <v>311</v>
      </c>
      <c r="F20" s="34" t="s">
        <v>314</v>
      </c>
      <c r="G20" s="118">
        <v>1156952.05</v>
      </c>
    </row>
    <row r="21" spans="1:7" ht="18" x14ac:dyDescent="0.35">
      <c r="A21" s="49" t="s">
        <v>305</v>
      </c>
      <c r="B21" s="50" t="s">
        <v>307</v>
      </c>
      <c r="C21" s="50" t="s">
        <v>10</v>
      </c>
      <c r="D21" s="50" t="s">
        <v>307</v>
      </c>
      <c r="E21" s="54" t="s">
        <v>311</v>
      </c>
      <c r="F21" s="50" t="s">
        <v>315</v>
      </c>
      <c r="G21" s="91">
        <v>13300</v>
      </c>
    </row>
    <row r="22" spans="1:7" ht="108" x14ac:dyDescent="0.35">
      <c r="A22" s="138" t="s">
        <v>650</v>
      </c>
      <c r="B22" s="98" t="s">
        <v>307</v>
      </c>
      <c r="C22" s="98" t="s">
        <v>10</v>
      </c>
      <c r="D22" s="98" t="s">
        <v>307</v>
      </c>
      <c r="E22" s="98" t="s">
        <v>648</v>
      </c>
      <c r="F22" s="50"/>
      <c r="G22" s="118">
        <f>G23</f>
        <v>11000</v>
      </c>
    </row>
    <row r="23" spans="1:7" ht="18" x14ac:dyDescent="0.35">
      <c r="A23" s="116" t="s">
        <v>424</v>
      </c>
      <c r="B23" s="98" t="s">
        <v>307</v>
      </c>
      <c r="C23" s="98" t="s">
        <v>10</v>
      </c>
      <c r="D23" s="98" t="s">
        <v>307</v>
      </c>
      <c r="E23" s="98" t="s">
        <v>648</v>
      </c>
      <c r="F23" s="98" t="s">
        <v>430</v>
      </c>
      <c r="G23" s="118">
        <v>11000</v>
      </c>
    </row>
    <row r="24" spans="1:7" ht="36" x14ac:dyDescent="0.25">
      <c r="A24" s="39" t="s">
        <v>453</v>
      </c>
      <c r="B24" s="54" t="s">
        <v>307</v>
      </c>
      <c r="C24" s="34" t="s">
        <v>221</v>
      </c>
      <c r="D24" s="54" t="s">
        <v>309</v>
      </c>
      <c r="E24" s="54" t="s">
        <v>310</v>
      </c>
      <c r="F24" s="12"/>
      <c r="G24" s="118">
        <f>G25</f>
        <v>3800</v>
      </c>
    </row>
    <row r="25" spans="1:7" ht="36" x14ac:dyDescent="0.25">
      <c r="A25" s="39" t="s">
        <v>317</v>
      </c>
      <c r="B25" s="54" t="s">
        <v>307</v>
      </c>
      <c r="C25" s="34" t="s">
        <v>221</v>
      </c>
      <c r="D25" s="54" t="s">
        <v>307</v>
      </c>
      <c r="E25" s="54" t="s">
        <v>310</v>
      </c>
      <c r="F25" s="12"/>
      <c r="G25" s="118">
        <f>G26</f>
        <v>3800</v>
      </c>
    </row>
    <row r="26" spans="1:7" ht="54" x14ac:dyDescent="0.35">
      <c r="A26" s="35" t="s">
        <v>318</v>
      </c>
      <c r="B26" s="34" t="s">
        <v>307</v>
      </c>
      <c r="C26" s="34" t="s">
        <v>221</v>
      </c>
      <c r="D26" s="34" t="s">
        <v>307</v>
      </c>
      <c r="E26" s="34" t="s">
        <v>324</v>
      </c>
      <c r="F26" s="12"/>
      <c r="G26" s="118">
        <f>G27</f>
        <v>3800</v>
      </c>
    </row>
    <row r="27" spans="1:7" ht="36" x14ac:dyDescent="0.25">
      <c r="A27" s="39" t="s">
        <v>304</v>
      </c>
      <c r="B27" s="34" t="s">
        <v>307</v>
      </c>
      <c r="C27" s="34" t="s">
        <v>221</v>
      </c>
      <c r="D27" s="34" t="s">
        <v>307</v>
      </c>
      <c r="E27" s="34" t="s">
        <v>324</v>
      </c>
      <c r="F27" s="34" t="s">
        <v>314</v>
      </c>
      <c r="G27" s="118">
        <v>3800</v>
      </c>
    </row>
    <row r="28" spans="1:7" ht="54" x14ac:dyDescent="0.25">
      <c r="A28" s="39" t="s">
        <v>319</v>
      </c>
      <c r="B28" s="34" t="s">
        <v>307</v>
      </c>
      <c r="C28" s="34" t="s">
        <v>250</v>
      </c>
      <c r="D28" s="34" t="s">
        <v>309</v>
      </c>
      <c r="E28" s="34" t="s">
        <v>310</v>
      </c>
      <c r="F28" s="12"/>
      <c r="G28" s="118">
        <f>G29</f>
        <v>40000</v>
      </c>
    </row>
    <row r="29" spans="1:7" ht="90" x14ac:dyDescent="0.35">
      <c r="A29" s="35" t="s">
        <v>320</v>
      </c>
      <c r="B29" s="34" t="s">
        <v>307</v>
      </c>
      <c r="C29" s="34" t="s">
        <v>250</v>
      </c>
      <c r="D29" s="34" t="s">
        <v>307</v>
      </c>
      <c r="E29" s="34" t="s">
        <v>310</v>
      </c>
      <c r="F29" s="12"/>
      <c r="G29" s="118">
        <f>G30</f>
        <v>40000</v>
      </c>
    </row>
    <row r="30" spans="1:7" ht="54" x14ac:dyDescent="0.35">
      <c r="A30" s="35" t="s">
        <v>319</v>
      </c>
      <c r="B30" s="34" t="s">
        <v>307</v>
      </c>
      <c r="C30" s="34" t="s">
        <v>250</v>
      </c>
      <c r="D30" s="34" t="s">
        <v>307</v>
      </c>
      <c r="E30" s="34" t="s">
        <v>325</v>
      </c>
      <c r="F30" s="12"/>
      <c r="G30" s="118">
        <f>G31</f>
        <v>40000</v>
      </c>
    </row>
    <row r="31" spans="1:7" ht="18" x14ac:dyDescent="0.25">
      <c r="A31" s="39" t="s">
        <v>321</v>
      </c>
      <c r="B31" s="54" t="s">
        <v>307</v>
      </c>
      <c r="C31" s="34" t="s">
        <v>250</v>
      </c>
      <c r="D31" s="54" t="s">
        <v>307</v>
      </c>
      <c r="E31" s="34" t="s">
        <v>325</v>
      </c>
      <c r="F31" s="34" t="s">
        <v>327</v>
      </c>
      <c r="G31" s="118">
        <v>40000</v>
      </c>
    </row>
    <row r="32" spans="1:7" ht="54" x14ac:dyDescent="0.35">
      <c r="A32" s="35" t="s">
        <v>322</v>
      </c>
      <c r="B32" s="34" t="s">
        <v>307</v>
      </c>
      <c r="C32" s="34" t="s">
        <v>251</v>
      </c>
      <c r="D32" s="34" t="s">
        <v>309</v>
      </c>
      <c r="E32" s="34" t="s">
        <v>310</v>
      </c>
      <c r="F32" s="12"/>
      <c r="G32" s="118">
        <f>G33</f>
        <v>1514500</v>
      </c>
    </row>
    <row r="33" spans="1:7" ht="54" x14ac:dyDescent="0.25">
      <c r="A33" s="55" t="s">
        <v>322</v>
      </c>
      <c r="B33" s="34" t="s">
        <v>307</v>
      </c>
      <c r="C33" s="34" t="s">
        <v>251</v>
      </c>
      <c r="D33" s="34" t="s">
        <v>307</v>
      </c>
      <c r="E33" s="34" t="s">
        <v>310</v>
      </c>
      <c r="F33" s="12"/>
      <c r="G33" s="118">
        <f>G34+G37+G39</f>
        <v>1514500</v>
      </c>
    </row>
    <row r="34" spans="1:7" ht="18" x14ac:dyDescent="0.35">
      <c r="A34" s="35" t="s">
        <v>323</v>
      </c>
      <c r="B34" s="54" t="s">
        <v>307</v>
      </c>
      <c r="C34" s="54" t="s">
        <v>251</v>
      </c>
      <c r="D34" s="54" t="s">
        <v>307</v>
      </c>
      <c r="E34" s="34" t="s">
        <v>326</v>
      </c>
      <c r="F34" s="12"/>
      <c r="G34" s="91">
        <f>G35+G36</f>
        <v>140500</v>
      </c>
    </row>
    <row r="35" spans="1:7" ht="36" x14ac:dyDescent="0.35">
      <c r="A35" s="31" t="s">
        <v>304</v>
      </c>
      <c r="B35" s="34" t="s">
        <v>307</v>
      </c>
      <c r="C35" s="34" t="s">
        <v>251</v>
      </c>
      <c r="D35" s="34" t="s">
        <v>307</v>
      </c>
      <c r="E35" s="34" t="s">
        <v>326</v>
      </c>
      <c r="F35" s="34" t="s">
        <v>314</v>
      </c>
      <c r="G35" s="118">
        <v>107000</v>
      </c>
    </row>
    <row r="36" spans="1:7" ht="18" x14ac:dyDescent="0.35">
      <c r="A36" s="31" t="s">
        <v>305</v>
      </c>
      <c r="B36" s="34" t="s">
        <v>307</v>
      </c>
      <c r="C36" s="34" t="s">
        <v>251</v>
      </c>
      <c r="D36" s="34" t="s">
        <v>307</v>
      </c>
      <c r="E36" s="34" t="s">
        <v>326</v>
      </c>
      <c r="F36" s="34">
        <v>800</v>
      </c>
      <c r="G36" s="118">
        <v>33500</v>
      </c>
    </row>
    <row r="37" spans="1:7" ht="36" x14ac:dyDescent="0.35">
      <c r="A37" s="31" t="s">
        <v>763</v>
      </c>
      <c r="B37" s="34" t="s">
        <v>307</v>
      </c>
      <c r="C37" s="34" t="s">
        <v>251</v>
      </c>
      <c r="D37" s="34" t="s">
        <v>307</v>
      </c>
      <c r="E37" s="34">
        <v>12590</v>
      </c>
      <c r="F37" s="34"/>
      <c r="G37" s="118">
        <f>G38</f>
        <v>300000</v>
      </c>
    </row>
    <row r="38" spans="1:7" ht="36" x14ac:dyDescent="0.35">
      <c r="A38" s="31" t="s">
        <v>304</v>
      </c>
      <c r="B38" s="34" t="s">
        <v>307</v>
      </c>
      <c r="C38" s="34" t="s">
        <v>251</v>
      </c>
      <c r="D38" s="34" t="s">
        <v>307</v>
      </c>
      <c r="E38" s="34">
        <v>12590</v>
      </c>
      <c r="F38" s="34" t="s">
        <v>314</v>
      </c>
      <c r="G38" s="118">
        <v>300000</v>
      </c>
    </row>
    <row r="39" spans="1:7" ht="18" x14ac:dyDescent="0.35">
      <c r="A39" s="31" t="s">
        <v>305</v>
      </c>
      <c r="B39" s="34" t="s">
        <v>307</v>
      </c>
      <c r="C39" s="34" t="s">
        <v>251</v>
      </c>
      <c r="D39" s="34" t="s">
        <v>307</v>
      </c>
      <c r="E39" s="34">
        <v>12590</v>
      </c>
      <c r="F39" s="34">
        <v>800</v>
      </c>
      <c r="G39" s="118">
        <v>1074000</v>
      </c>
    </row>
    <row r="40" spans="1:7" ht="18" hidden="1" x14ac:dyDescent="0.35">
      <c r="A40" s="31" t="s">
        <v>305</v>
      </c>
      <c r="B40" s="34" t="s">
        <v>307</v>
      </c>
      <c r="C40" s="34" t="s">
        <v>251</v>
      </c>
      <c r="D40" s="34" t="s">
        <v>307</v>
      </c>
      <c r="E40" s="34" t="s">
        <v>326</v>
      </c>
      <c r="F40" s="34">
        <v>800</v>
      </c>
      <c r="G40" s="118"/>
    </row>
    <row r="41" spans="1:7" ht="50.4" x14ac:dyDescent="0.25">
      <c r="A41" s="53" t="s">
        <v>328</v>
      </c>
      <c r="B41" s="36" t="s">
        <v>336</v>
      </c>
      <c r="C41" s="36" t="s">
        <v>308</v>
      </c>
      <c r="D41" s="36" t="s">
        <v>309</v>
      </c>
      <c r="E41" s="36" t="s">
        <v>310</v>
      </c>
      <c r="F41" s="12"/>
      <c r="G41" s="82">
        <f>G42+G54+G58+G62</f>
        <v>4498202</v>
      </c>
    </row>
    <row r="42" spans="1:7" ht="72" x14ac:dyDescent="0.25">
      <c r="A42" s="39" t="s">
        <v>329</v>
      </c>
      <c r="B42" s="34" t="s">
        <v>336</v>
      </c>
      <c r="C42" s="34" t="s">
        <v>10</v>
      </c>
      <c r="D42" s="34" t="s">
        <v>309</v>
      </c>
      <c r="E42" s="34" t="s">
        <v>310</v>
      </c>
      <c r="F42" s="12"/>
      <c r="G42" s="118">
        <f>G43</f>
        <v>4479702</v>
      </c>
    </row>
    <row r="43" spans="1:7" ht="90" x14ac:dyDescent="0.35">
      <c r="A43" s="35" t="s">
        <v>330</v>
      </c>
      <c r="B43" s="34" t="s">
        <v>336</v>
      </c>
      <c r="C43" s="34" t="s">
        <v>10</v>
      </c>
      <c r="D43" s="34" t="s">
        <v>307</v>
      </c>
      <c r="E43" s="34" t="s">
        <v>310</v>
      </c>
      <c r="F43" s="12"/>
      <c r="G43" s="118">
        <f>G44+G47+G48+G50</f>
        <v>4479702</v>
      </c>
    </row>
    <row r="44" spans="1:7" ht="54" x14ac:dyDescent="0.35">
      <c r="A44" s="35" t="s">
        <v>331</v>
      </c>
      <c r="B44" s="34" t="s">
        <v>336</v>
      </c>
      <c r="C44" s="34" t="s">
        <v>10</v>
      </c>
      <c r="D44" s="34" t="s">
        <v>307</v>
      </c>
      <c r="E44" s="34" t="s">
        <v>337</v>
      </c>
      <c r="F44" s="12"/>
      <c r="G44" s="118">
        <f>G45+G46</f>
        <v>4402702</v>
      </c>
    </row>
    <row r="45" spans="1:7" ht="36" x14ac:dyDescent="0.35">
      <c r="A45" s="31" t="s">
        <v>304</v>
      </c>
      <c r="B45" s="34" t="s">
        <v>336</v>
      </c>
      <c r="C45" s="34" t="s">
        <v>10</v>
      </c>
      <c r="D45" s="34" t="s">
        <v>307</v>
      </c>
      <c r="E45" s="34" t="s">
        <v>337</v>
      </c>
      <c r="F45" s="34" t="s">
        <v>314</v>
      </c>
      <c r="G45" s="118">
        <v>3902702</v>
      </c>
    </row>
    <row r="46" spans="1:7" ht="36" x14ac:dyDescent="0.35">
      <c r="A46" s="31" t="s">
        <v>304</v>
      </c>
      <c r="B46" s="34" t="s">
        <v>336</v>
      </c>
      <c r="C46" s="34" t="s">
        <v>10</v>
      </c>
      <c r="D46" s="34" t="s">
        <v>307</v>
      </c>
      <c r="E46" s="34">
        <v>12590</v>
      </c>
      <c r="F46" s="34" t="s">
        <v>314</v>
      </c>
      <c r="G46" s="118">
        <v>500000</v>
      </c>
    </row>
    <row r="47" spans="1:7" ht="18" x14ac:dyDescent="0.35">
      <c r="A47" s="31" t="s">
        <v>321</v>
      </c>
      <c r="B47" s="34" t="s">
        <v>336</v>
      </c>
      <c r="C47" s="34" t="s">
        <v>10</v>
      </c>
      <c r="D47" s="34" t="s">
        <v>307</v>
      </c>
      <c r="E47" s="34" t="s">
        <v>337</v>
      </c>
      <c r="F47" s="34">
        <v>300</v>
      </c>
      <c r="G47" s="118">
        <v>70000</v>
      </c>
    </row>
    <row r="48" spans="1:7" ht="36" x14ac:dyDescent="0.25">
      <c r="A48" s="39" t="s">
        <v>332</v>
      </c>
      <c r="B48" s="54" t="s">
        <v>336</v>
      </c>
      <c r="C48" s="54" t="s">
        <v>10</v>
      </c>
      <c r="D48" s="54" t="s">
        <v>307</v>
      </c>
      <c r="E48" s="54" t="s">
        <v>338</v>
      </c>
      <c r="F48" s="12"/>
      <c r="G48" s="118">
        <f>G49</f>
        <v>5000</v>
      </c>
    </row>
    <row r="49" spans="1:7" ht="18" x14ac:dyDescent="0.25">
      <c r="A49" s="28" t="s">
        <v>305</v>
      </c>
      <c r="B49" s="54" t="s">
        <v>336</v>
      </c>
      <c r="C49" s="54" t="s">
        <v>10</v>
      </c>
      <c r="D49" s="54" t="s">
        <v>307</v>
      </c>
      <c r="E49" s="34" t="s">
        <v>338</v>
      </c>
      <c r="F49" s="54" t="s">
        <v>315</v>
      </c>
      <c r="G49" s="118">
        <v>5000</v>
      </c>
    </row>
    <row r="50" spans="1:7" ht="54" x14ac:dyDescent="0.35">
      <c r="A50" s="35" t="s">
        <v>333</v>
      </c>
      <c r="B50" s="34" t="s">
        <v>336</v>
      </c>
      <c r="C50" s="34" t="s">
        <v>10</v>
      </c>
      <c r="D50" s="34" t="s">
        <v>307</v>
      </c>
      <c r="E50" s="34" t="s">
        <v>339</v>
      </c>
      <c r="F50" s="12"/>
      <c r="G50" s="118">
        <f>G51</f>
        <v>2000</v>
      </c>
    </row>
    <row r="51" spans="1:7" ht="36" x14ac:dyDescent="0.35">
      <c r="A51" s="31" t="s">
        <v>334</v>
      </c>
      <c r="B51" s="34" t="s">
        <v>336</v>
      </c>
      <c r="C51" s="34" t="s">
        <v>10</v>
      </c>
      <c r="D51" s="34" t="s">
        <v>307</v>
      </c>
      <c r="E51" s="34" t="s">
        <v>339</v>
      </c>
      <c r="F51" s="34" t="s">
        <v>314</v>
      </c>
      <c r="G51" s="118">
        <v>2000</v>
      </c>
    </row>
    <row r="52" spans="1:7" ht="36" hidden="1" x14ac:dyDescent="0.25">
      <c r="A52" s="55" t="s">
        <v>335</v>
      </c>
      <c r="B52" s="34" t="s">
        <v>336</v>
      </c>
      <c r="C52" s="34" t="s">
        <v>10</v>
      </c>
      <c r="D52" s="34" t="s">
        <v>307</v>
      </c>
      <c r="E52" s="34" t="s">
        <v>340</v>
      </c>
      <c r="F52" s="12"/>
      <c r="G52" s="118">
        <f>G53</f>
        <v>0</v>
      </c>
    </row>
    <row r="53" spans="1:7" ht="36" hidden="1" x14ac:dyDescent="0.35">
      <c r="A53" s="31" t="s">
        <v>334</v>
      </c>
      <c r="B53" s="34" t="s">
        <v>336</v>
      </c>
      <c r="C53" s="34" t="s">
        <v>10</v>
      </c>
      <c r="D53" s="34" t="s">
        <v>307</v>
      </c>
      <c r="E53" s="34" t="s">
        <v>340</v>
      </c>
      <c r="F53" s="34" t="s">
        <v>314</v>
      </c>
      <c r="G53" s="118"/>
    </row>
    <row r="54" spans="1:7" ht="54" x14ac:dyDescent="0.25">
      <c r="A54" s="39" t="s">
        <v>341</v>
      </c>
      <c r="B54" s="34" t="s">
        <v>336</v>
      </c>
      <c r="C54" s="34" t="s">
        <v>13</v>
      </c>
      <c r="D54" s="34" t="s">
        <v>309</v>
      </c>
      <c r="E54" s="34" t="s">
        <v>310</v>
      </c>
      <c r="F54" s="12"/>
      <c r="G54" s="118">
        <f>G55</f>
        <v>6000</v>
      </c>
    </row>
    <row r="55" spans="1:7" ht="54" x14ac:dyDescent="0.35">
      <c r="A55" s="35" t="s">
        <v>342</v>
      </c>
      <c r="B55" s="34" t="s">
        <v>336</v>
      </c>
      <c r="C55" s="34" t="s">
        <v>13</v>
      </c>
      <c r="D55" s="34" t="s">
        <v>307</v>
      </c>
      <c r="E55" s="34" t="s">
        <v>310</v>
      </c>
      <c r="F55" s="12"/>
      <c r="G55" s="118">
        <f>G56</f>
        <v>6000</v>
      </c>
    </row>
    <row r="56" spans="1:7" ht="54" x14ac:dyDescent="0.35">
      <c r="A56" s="35" t="s">
        <v>343</v>
      </c>
      <c r="B56" s="34" t="s">
        <v>336</v>
      </c>
      <c r="C56" s="34" t="s">
        <v>13</v>
      </c>
      <c r="D56" s="34" t="s">
        <v>307</v>
      </c>
      <c r="E56" s="34" t="s">
        <v>349</v>
      </c>
      <c r="F56" s="12"/>
      <c r="G56" s="118">
        <f>G57</f>
        <v>6000</v>
      </c>
    </row>
    <row r="57" spans="1:7" ht="36" x14ac:dyDescent="0.35">
      <c r="A57" s="31" t="s">
        <v>304</v>
      </c>
      <c r="B57" s="34" t="s">
        <v>336</v>
      </c>
      <c r="C57" s="34" t="s">
        <v>13</v>
      </c>
      <c r="D57" s="34" t="s">
        <v>307</v>
      </c>
      <c r="E57" s="34" t="s">
        <v>349</v>
      </c>
      <c r="F57" s="34" t="s">
        <v>314</v>
      </c>
      <c r="G57" s="118">
        <v>6000</v>
      </c>
    </row>
    <row r="58" spans="1:7" ht="36" x14ac:dyDescent="0.25">
      <c r="A58" s="30" t="s">
        <v>344</v>
      </c>
      <c r="B58" s="34" t="s">
        <v>336</v>
      </c>
      <c r="C58" s="34" t="s">
        <v>18</v>
      </c>
      <c r="D58" s="34" t="s">
        <v>309</v>
      </c>
      <c r="E58" s="34" t="s">
        <v>310</v>
      </c>
      <c r="F58" s="12"/>
      <c r="G58" s="118">
        <f>G59</f>
        <v>2500</v>
      </c>
    </row>
    <row r="59" spans="1:7" ht="108" x14ac:dyDescent="0.35">
      <c r="A59" s="35" t="s">
        <v>345</v>
      </c>
      <c r="B59" s="34" t="s">
        <v>336</v>
      </c>
      <c r="C59" s="34" t="s">
        <v>18</v>
      </c>
      <c r="D59" s="34" t="s">
        <v>307</v>
      </c>
      <c r="E59" s="34" t="s">
        <v>310</v>
      </c>
      <c r="F59" s="12"/>
      <c r="G59" s="118">
        <f>G60</f>
        <v>2500</v>
      </c>
    </row>
    <row r="60" spans="1:7" ht="36" x14ac:dyDescent="0.35">
      <c r="A60" s="35" t="s">
        <v>346</v>
      </c>
      <c r="B60" s="54" t="s">
        <v>336</v>
      </c>
      <c r="C60" s="34" t="s">
        <v>18</v>
      </c>
      <c r="D60" s="54" t="s">
        <v>307</v>
      </c>
      <c r="E60" s="54" t="s">
        <v>350</v>
      </c>
      <c r="F60" s="12"/>
      <c r="G60" s="118">
        <f>G61</f>
        <v>2500</v>
      </c>
    </row>
    <row r="61" spans="1:7" ht="36" x14ac:dyDescent="0.35">
      <c r="A61" s="31" t="s">
        <v>304</v>
      </c>
      <c r="B61" s="34" t="s">
        <v>336</v>
      </c>
      <c r="C61" s="34" t="s">
        <v>18</v>
      </c>
      <c r="D61" s="34" t="s">
        <v>307</v>
      </c>
      <c r="E61" s="34" t="s">
        <v>350</v>
      </c>
      <c r="F61" s="34" t="s">
        <v>314</v>
      </c>
      <c r="G61" s="118">
        <v>2500</v>
      </c>
    </row>
    <row r="62" spans="1:7" ht="36" x14ac:dyDescent="0.25">
      <c r="A62" s="55" t="s">
        <v>347</v>
      </c>
      <c r="B62" s="34" t="s">
        <v>336</v>
      </c>
      <c r="C62" s="34" t="s">
        <v>250</v>
      </c>
      <c r="D62" s="34" t="s">
        <v>309</v>
      </c>
      <c r="E62" s="34" t="s">
        <v>310</v>
      </c>
      <c r="F62" s="12"/>
      <c r="G62" s="118">
        <f>G63</f>
        <v>10000</v>
      </c>
    </row>
    <row r="63" spans="1:7" ht="36" x14ac:dyDescent="0.25">
      <c r="A63" s="56" t="s">
        <v>348</v>
      </c>
      <c r="B63" s="34" t="s">
        <v>336</v>
      </c>
      <c r="C63" s="34" t="s">
        <v>250</v>
      </c>
      <c r="D63" s="34" t="s">
        <v>307</v>
      </c>
      <c r="E63" s="34" t="s">
        <v>310</v>
      </c>
      <c r="F63" s="12"/>
      <c r="G63" s="118">
        <f>G64</f>
        <v>10000</v>
      </c>
    </row>
    <row r="64" spans="1:7" ht="18" x14ac:dyDescent="0.25">
      <c r="A64" s="55" t="s">
        <v>351</v>
      </c>
      <c r="B64" s="54" t="s">
        <v>336</v>
      </c>
      <c r="C64" s="34" t="s">
        <v>250</v>
      </c>
      <c r="D64" s="54" t="s">
        <v>307</v>
      </c>
      <c r="E64" s="54" t="s">
        <v>361</v>
      </c>
      <c r="F64" s="12"/>
      <c r="G64" s="91">
        <f>G65</f>
        <v>10000</v>
      </c>
    </row>
    <row r="65" spans="1:7" ht="36" x14ac:dyDescent="0.25">
      <c r="A65" s="56" t="s">
        <v>304</v>
      </c>
      <c r="B65" s="34" t="s">
        <v>336</v>
      </c>
      <c r="C65" s="34" t="s">
        <v>250</v>
      </c>
      <c r="D65" s="34" t="s">
        <v>307</v>
      </c>
      <c r="E65" s="34" t="s">
        <v>361</v>
      </c>
      <c r="F65" s="34" t="s">
        <v>314</v>
      </c>
      <c r="G65" s="118">
        <v>10000</v>
      </c>
    </row>
    <row r="66" spans="1:7" ht="67.2" x14ac:dyDescent="0.25">
      <c r="A66" s="53" t="s">
        <v>352</v>
      </c>
      <c r="B66" s="36" t="s">
        <v>359</v>
      </c>
      <c r="C66" s="36" t="s">
        <v>308</v>
      </c>
      <c r="D66" s="36" t="s">
        <v>309</v>
      </c>
      <c r="E66" s="36" t="s">
        <v>310</v>
      </c>
      <c r="F66" s="12"/>
      <c r="G66" s="82">
        <f>G67</f>
        <v>1000</v>
      </c>
    </row>
    <row r="67" spans="1:7" ht="90" x14ac:dyDescent="0.25">
      <c r="A67" s="39" t="s">
        <v>353</v>
      </c>
      <c r="B67" s="34" t="s">
        <v>359</v>
      </c>
      <c r="C67" s="34" t="s">
        <v>10</v>
      </c>
      <c r="D67" s="34" t="s">
        <v>309</v>
      </c>
      <c r="E67" s="34" t="s">
        <v>310</v>
      </c>
      <c r="F67" s="12"/>
      <c r="G67" s="118">
        <f>G68</f>
        <v>1000</v>
      </c>
    </row>
    <row r="68" spans="1:7" ht="36" x14ac:dyDescent="0.25">
      <c r="A68" s="55" t="s">
        <v>354</v>
      </c>
      <c r="B68" s="34" t="s">
        <v>359</v>
      </c>
      <c r="C68" s="34" t="s">
        <v>10</v>
      </c>
      <c r="D68" s="34" t="s">
        <v>307</v>
      </c>
      <c r="E68" s="34" t="s">
        <v>310</v>
      </c>
      <c r="F68" s="12"/>
      <c r="G68" s="118">
        <f>G69</f>
        <v>1000</v>
      </c>
    </row>
    <row r="69" spans="1:7" ht="36" x14ac:dyDescent="0.35">
      <c r="A69" s="35" t="s">
        <v>355</v>
      </c>
      <c r="B69" s="34" t="s">
        <v>359</v>
      </c>
      <c r="C69" s="34" t="s">
        <v>10</v>
      </c>
      <c r="D69" s="34" t="s">
        <v>307</v>
      </c>
      <c r="E69" s="34" t="s">
        <v>362</v>
      </c>
      <c r="F69" s="12"/>
      <c r="G69" s="118">
        <f>G70</f>
        <v>1000</v>
      </c>
    </row>
    <row r="70" spans="1:7" ht="36" x14ac:dyDescent="0.25">
      <c r="A70" s="56" t="s">
        <v>304</v>
      </c>
      <c r="B70" s="34" t="s">
        <v>359</v>
      </c>
      <c r="C70" s="34" t="s">
        <v>10</v>
      </c>
      <c r="D70" s="34" t="s">
        <v>307</v>
      </c>
      <c r="E70" s="34" t="s">
        <v>362</v>
      </c>
      <c r="F70" s="34" t="s">
        <v>314</v>
      </c>
      <c r="G70" s="118">
        <v>1000</v>
      </c>
    </row>
    <row r="71" spans="1:7" ht="69.599999999999994" hidden="1" x14ac:dyDescent="0.25">
      <c r="A71" s="114" t="s">
        <v>624</v>
      </c>
      <c r="B71" s="115" t="s">
        <v>448</v>
      </c>
      <c r="C71" s="115" t="s">
        <v>308</v>
      </c>
      <c r="D71" s="115" t="s">
        <v>309</v>
      </c>
      <c r="E71" s="115" t="s">
        <v>310</v>
      </c>
      <c r="F71" s="115"/>
      <c r="G71" s="119">
        <f>G72</f>
        <v>0</v>
      </c>
    </row>
    <row r="72" spans="1:7" ht="36" hidden="1" x14ac:dyDescent="0.25">
      <c r="A72" s="113" t="s">
        <v>626</v>
      </c>
      <c r="B72" s="98" t="s">
        <v>448</v>
      </c>
      <c r="C72" s="98" t="s">
        <v>10</v>
      </c>
      <c r="D72" s="98" t="s">
        <v>309</v>
      </c>
      <c r="E72" s="98" t="s">
        <v>310</v>
      </c>
      <c r="F72" s="97"/>
      <c r="G72" s="118">
        <f>G73</f>
        <v>0</v>
      </c>
    </row>
    <row r="73" spans="1:7" ht="90" hidden="1" x14ac:dyDescent="0.25">
      <c r="A73" s="113" t="s">
        <v>628</v>
      </c>
      <c r="B73" s="98" t="s">
        <v>448</v>
      </c>
      <c r="C73" s="98" t="s">
        <v>10</v>
      </c>
      <c r="D73" s="98" t="s">
        <v>307</v>
      </c>
      <c r="E73" s="98" t="s">
        <v>310</v>
      </c>
      <c r="F73" s="97"/>
      <c r="G73" s="118">
        <f>G74</f>
        <v>0</v>
      </c>
    </row>
    <row r="74" spans="1:7" ht="36" hidden="1" x14ac:dyDescent="0.25">
      <c r="A74" s="113" t="s">
        <v>630</v>
      </c>
      <c r="B74" s="98" t="s">
        <v>448</v>
      </c>
      <c r="C74" s="98" t="s">
        <v>10</v>
      </c>
      <c r="D74" s="98" t="s">
        <v>307</v>
      </c>
      <c r="E74" s="98" t="s">
        <v>632</v>
      </c>
      <c r="F74" s="98"/>
      <c r="G74" s="120">
        <f>G75</f>
        <v>0</v>
      </c>
    </row>
    <row r="75" spans="1:7" ht="36" hidden="1" x14ac:dyDescent="0.35">
      <c r="A75" s="94" t="s">
        <v>304</v>
      </c>
      <c r="B75" s="98" t="s">
        <v>448</v>
      </c>
      <c r="C75" s="98" t="s">
        <v>10</v>
      </c>
      <c r="D75" s="98" t="s">
        <v>307</v>
      </c>
      <c r="E75" s="98" t="s">
        <v>632</v>
      </c>
      <c r="F75" s="98" t="s">
        <v>314</v>
      </c>
      <c r="G75" s="120"/>
    </row>
    <row r="76" spans="1:7" ht="67.2" x14ac:dyDescent="0.3">
      <c r="A76" s="57" t="s">
        <v>356</v>
      </c>
      <c r="B76" s="36" t="s">
        <v>360</v>
      </c>
      <c r="C76" s="36" t="s">
        <v>308</v>
      </c>
      <c r="D76" s="36" t="s">
        <v>309</v>
      </c>
      <c r="E76" s="36" t="s">
        <v>310</v>
      </c>
      <c r="F76" s="12"/>
      <c r="G76" s="82">
        <f>G77+G86+G98+G116+G134+G82</f>
        <v>67650228.530000001</v>
      </c>
    </row>
    <row r="77" spans="1:7" ht="18" x14ac:dyDescent="0.25">
      <c r="A77" s="34" t="s">
        <v>357</v>
      </c>
      <c r="B77" s="34" t="s">
        <v>360</v>
      </c>
      <c r="C77" s="54" t="s">
        <v>10</v>
      </c>
      <c r="D77" s="54" t="s">
        <v>309</v>
      </c>
      <c r="E77" s="54" t="s">
        <v>310</v>
      </c>
      <c r="F77" s="12"/>
      <c r="G77" s="118">
        <f>G78</f>
        <v>2500</v>
      </c>
    </row>
    <row r="78" spans="1:7" ht="108" x14ac:dyDescent="0.35">
      <c r="A78" s="35" t="s">
        <v>358</v>
      </c>
      <c r="B78" s="34" t="s">
        <v>360</v>
      </c>
      <c r="C78" s="34" t="s">
        <v>10</v>
      </c>
      <c r="D78" s="34" t="s">
        <v>307</v>
      </c>
      <c r="E78" s="34" t="s">
        <v>310</v>
      </c>
      <c r="F78" s="12"/>
      <c r="G78" s="118">
        <f>G80</f>
        <v>2500</v>
      </c>
    </row>
    <row r="79" spans="1:7" ht="54" x14ac:dyDescent="0.35">
      <c r="A79" s="35" t="s">
        <v>731</v>
      </c>
      <c r="B79" s="12"/>
      <c r="C79" s="12"/>
      <c r="D79" s="12"/>
      <c r="E79" s="12"/>
      <c r="F79" s="12"/>
      <c r="G79" s="118">
        <f>G80</f>
        <v>2500</v>
      </c>
    </row>
    <row r="80" spans="1:7" ht="18" x14ac:dyDescent="0.25">
      <c r="A80" s="39" t="s">
        <v>363</v>
      </c>
      <c r="B80" s="34" t="s">
        <v>360</v>
      </c>
      <c r="C80" s="54" t="s">
        <v>10</v>
      </c>
      <c r="D80" s="54" t="s">
        <v>307</v>
      </c>
      <c r="E80" s="54" t="s">
        <v>372</v>
      </c>
      <c r="F80" s="12"/>
      <c r="G80" s="118">
        <f>G81</f>
        <v>2500</v>
      </c>
    </row>
    <row r="81" spans="1:7" ht="36" x14ac:dyDescent="0.35">
      <c r="A81" s="31" t="s">
        <v>304</v>
      </c>
      <c r="B81" s="34" t="s">
        <v>360</v>
      </c>
      <c r="C81" s="97">
        <v>1</v>
      </c>
      <c r="D81" s="97" t="s">
        <v>307</v>
      </c>
      <c r="E81" s="34">
        <v>10060</v>
      </c>
      <c r="F81" s="34" t="s">
        <v>314</v>
      </c>
      <c r="G81" s="118">
        <v>2500</v>
      </c>
    </row>
    <row r="82" spans="1:7" s="157" customFormat="1" ht="52.2" x14ac:dyDescent="0.3">
      <c r="A82" s="165" t="s">
        <v>721</v>
      </c>
      <c r="B82" s="115" t="s">
        <v>360</v>
      </c>
      <c r="C82" s="115">
        <v>3</v>
      </c>
      <c r="D82" s="115" t="s">
        <v>309</v>
      </c>
      <c r="E82" s="115" t="s">
        <v>310</v>
      </c>
      <c r="F82" s="166"/>
      <c r="G82" s="119">
        <f>G83</f>
        <v>1000</v>
      </c>
    </row>
    <row r="83" spans="1:7" ht="144" x14ac:dyDescent="0.35">
      <c r="A83" s="31" t="s">
        <v>730</v>
      </c>
      <c r="B83" s="97" t="s">
        <v>360</v>
      </c>
      <c r="C83" s="97">
        <v>3</v>
      </c>
      <c r="D83" s="97" t="s">
        <v>307</v>
      </c>
      <c r="E83" s="97" t="s">
        <v>310</v>
      </c>
      <c r="F83" s="34"/>
      <c r="G83" s="118">
        <f>G84</f>
        <v>1000</v>
      </c>
    </row>
    <row r="84" spans="1:7" ht="18" x14ac:dyDescent="0.35">
      <c r="A84" s="31" t="s">
        <v>720</v>
      </c>
      <c r="B84" s="97" t="s">
        <v>360</v>
      </c>
      <c r="C84" s="97" t="s">
        <v>10</v>
      </c>
      <c r="D84" s="97" t="s">
        <v>307</v>
      </c>
      <c r="E84" s="97" t="s">
        <v>729</v>
      </c>
      <c r="F84" s="34"/>
      <c r="G84" s="118">
        <f>G85</f>
        <v>1000</v>
      </c>
    </row>
    <row r="85" spans="1:7" ht="36" x14ac:dyDescent="0.35">
      <c r="A85" s="31" t="s">
        <v>304</v>
      </c>
      <c r="B85" s="97" t="s">
        <v>360</v>
      </c>
      <c r="C85" s="97" t="s">
        <v>10</v>
      </c>
      <c r="D85" s="97" t="s">
        <v>307</v>
      </c>
      <c r="E85" s="97" t="s">
        <v>729</v>
      </c>
      <c r="F85" s="34" t="s">
        <v>314</v>
      </c>
      <c r="G85" s="118">
        <v>1000</v>
      </c>
    </row>
    <row r="86" spans="1:7" ht="36" x14ac:dyDescent="0.25">
      <c r="A86" s="30" t="s">
        <v>364</v>
      </c>
      <c r="B86" s="34" t="s">
        <v>360</v>
      </c>
      <c r="C86" s="34" t="s">
        <v>221</v>
      </c>
      <c r="D86" s="34" t="s">
        <v>309</v>
      </c>
      <c r="E86" s="34" t="s">
        <v>310</v>
      </c>
      <c r="F86" s="12"/>
      <c r="G86" s="118">
        <f>G87</f>
        <v>5846461.7800000003</v>
      </c>
    </row>
    <row r="87" spans="1:7" ht="54" x14ac:dyDescent="0.35">
      <c r="A87" s="35" t="s">
        <v>365</v>
      </c>
      <c r="B87" s="34" t="s">
        <v>360</v>
      </c>
      <c r="C87" s="34" t="s">
        <v>221</v>
      </c>
      <c r="D87" s="34" t="s">
        <v>307</v>
      </c>
      <c r="E87" s="34" t="s">
        <v>310</v>
      </c>
      <c r="F87" s="12"/>
      <c r="G87" s="118">
        <f>G89+G90</f>
        <v>5846461.7800000003</v>
      </c>
    </row>
    <row r="88" spans="1:7" ht="36" x14ac:dyDescent="0.35">
      <c r="A88" s="35" t="s">
        <v>366</v>
      </c>
      <c r="B88" s="34" t="s">
        <v>360</v>
      </c>
      <c r="C88" s="34" t="s">
        <v>221</v>
      </c>
      <c r="D88" s="34" t="s">
        <v>307</v>
      </c>
      <c r="E88" s="34" t="s">
        <v>373</v>
      </c>
      <c r="F88" s="12"/>
      <c r="G88" s="118">
        <f>G89</f>
        <v>4584461.78</v>
      </c>
    </row>
    <row r="89" spans="1:7" ht="36" x14ac:dyDescent="0.35">
      <c r="A89" s="31" t="s">
        <v>304</v>
      </c>
      <c r="B89" s="34" t="s">
        <v>360</v>
      </c>
      <c r="C89" s="34" t="s">
        <v>221</v>
      </c>
      <c r="D89" s="34" t="s">
        <v>307</v>
      </c>
      <c r="E89" s="34" t="s">
        <v>373</v>
      </c>
      <c r="F89" s="34">
        <v>200</v>
      </c>
      <c r="G89" s="118">
        <v>4584461.78</v>
      </c>
    </row>
    <row r="90" spans="1:7" ht="36" x14ac:dyDescent="0.35">
      <c r="A90" s="31" t="s">
        <v>763</v>
      </c>
      <c r="B90" s="34" t="s">
        <v>360</v>
      </c>
      <c r="C90" s="34" t="s">
        <v>221</v>
      </c>
      <c r="D90" s="34" t="s">
        <v>307</v>
      </c>
      <c r="E90" s="34">
        <v>12590</v>
      </c>
      <c r="F90" s="34"/>
      <c r="G90" s="118">
        <f>G91</f>
        <v>1262000</v>
      </c>
    </row>
    <row r="91" spans="1:7" ht="36" x14ac:dyDescent="0.35">
      <c r="A91" s="31" t="s">
        <v>304</v>
      </c>
      <c r="B91" s="34" t="s">
        <v>360</v>
      </c>
      <c r="C91" s="34" t="s">
        <v>221</v>
      </c>
      <c r="D91" s="34" t="s">
        <v>307</v>
      </c>
      <c r="E91" s="34">
        <v>12590</v>
      </c>
      <c r="F91" s="34">
        <v>200</v>
      </c>
      <c r="G91" s="118">
        <v>1262000</v>
      </c>
    </row>
    <row r="92" spans="1:7" ht="36" hidden="1" x14ac:dyDescent="0.35">
      <c r="A92" s="31" t="s">
        <v>304</v>
      </c>
      <c r="B92" s="34" t="s">
        <v>360</v>
      </c>
      <c r="C92" s="34">
        <v>3</v>
      </c>
      <c r="D92" s="34">
        <v>0</v>
      </c>
      <c r="E92" s="34">
        <v>0</v>
      </c>
      <c r="F92" s="34"/>
      <c r="G92" s="118">
        <v>4010700</v>
      </c>
    </row>
    <row r="93" spans="1:7" ht="36" hidden="1" x14ac:dyDescent="0.35">
      <c r="A93" s="31" t="s">
        <v>304</v>
      </c>
      <c r="B93" s="34" t="s">
        <v>360</v>
      </c>
      <c r="C93" s="34">
        <v>4</v>
      </c>
      <c r="D93" s="34" t="s">
        <v>307</v>
      </c>
      <c r="E93" s="34" t="s">
        <v>373</v>
      </c>
      <c r="F93" s="34"/>
      <c r="G93" s="118">
        <v>4010700</v>
      </c>
    </row>
    <row r="94" spans="1:7" ht="36" hidden="1" x14ac:dyDescent="0.35">
      <c r="A94" s="31" t="s">
        <v>304</v>
      </c>
      <c r="B94" s="34" t="s">
        <v>360</v>
      </c>
      <c r="C94" s="34" t="s">
        <v>221</v>
      </c>
      <c r="D94" s="34" t="s">
        <v>307</v>
      </c>
      <c r="E94" s="34" t="s">
        <v>373</v>
      </c>
      <c r="F94" s="34"/>
      <c r="G94" s="118">
        <v>4010700</v>
      </c>
    </row>
    <row r="95" spans="1:7" ht="36" hidden="1" x14ac:dyDescent="0.35">
      <c r="A95" s="31" t="s">
        <v>304</v>
      </c>
      <c r="B95" s="34" t="s">
        <v>360</v>
      </c>
      <c r="C95" s="34" t="s">
        <v>221</v>
      </c>
      <c r="D95" s="34" t="s">
        <v>307</v>
      </c>
      <c r="E95" s="34" t="s">
        <v>373</v>
      </c>
      <c r="F95" s="34" t="s">
        <v>314</v>
      </c>
      <c r="G95" s="118">
        <v>4010700</v>
      </c>
    </row>
    <row r="96" spans="1:7" ht="36" hidden="1" x14ac:dyDescent="0.25">
      <c r="A96" s="39" t="s">
        <v>676</v>
      </c>
      <c r="B96" s="22" t="s">
        <v>360</v>
      </c>
      <c r="C96" s="22" t="s">
        <v>221</v>
      </c>
      <c r="D96" s="22" t="s">
        <v>307</v>
      </c>
      <c r="E96" s="124" t="s">
        <v>677</v>
      </c>
      <c r="F96" s="125"/>
      <c r="G96" s="91">
        <f>G97</f>
        <v>0</v>
      </c>
    </row>
    <row r="97" spans="1:7" ht="36" hidden="1" x14ac:dyDescent="0.35">
      <c r="A97" s="35" t="s">
        <v>304</v>
      </c>
      <c r="B97" s="22" t="s">
        <v>360</v>
      </c>
      <c r="C97" s="22" t="s">
        <v>221</v>
      </c>
      <c r="D97" s="22" t="s">
        <v>307</v>
      </c>
      <c r="E97" s="124" t="s">
        <v>677</v>
      </c>
      <c r="F97" s="22" t="s">
        <v>314</v>
      </c>
      <c r="G97" s="91">
        <v>0</v>
      </c>
    </row>
    <row r="98" spans="1:7" ht="18" x14ac:dyDescent="0.25">
      <c r="A98" s="39" t="s">
        <v>367</v>
      </c>
      <c r="B98" s="34" t="s">
        <v>360</v>
      </c>
      <c r="C98" s="34" t="s">
        <v>250</v>
      </c>
      <c r="D98" s="54" t="s">
        <v>309</v>
      </c>
      <c r="E98" s="54" t="s">
        <v>310</v>
      </c>
      <c r="F98" s="12"/>
      <c r="G98" s="118">
        <f>G99+G114+G111+G108+G106</f>
        <v>51582832.399999999</v>
      </c>
    </row>
    <row r="99" spans="1:7" ht="54" x14ac:dyDescent="0.35">
      <c r="A99" s="35" t="s">
        <v>368</v>
      </c>
      <c r="B99" s="34" t="s">
        <v>360</v>
      </c>
      <c r="C99" s="34" t="s">
        <v>250</v>
      </c>
      <c r="D99" s="34" t="s">
        <v>307</v>
      </c>
      <c r="E99" s="34" t="s">
        <v>310</v>
      </c>
      <c r="F99" s="12"/>
      <c r="G99" s="118">
        <f>G100+G102+G104</f>
        <v>3406900</v>
      </c>
    </row>
    <row r="100" spans="1:7" ht="18" x14ac:dyDescent="0.25">
      <c r="A100" s="39" t="s">
        <v>369</v>
      </c>
      <c r="B100" s="34" t="s">
        <v>360</v>
      </c>
      <c r="C100" s="34" t="s">
        <v>250</v>
      </c>
      <c r="D100" s="97" t="s">
        <v>307</v>
      </c>
      <c r="E100" s="34" t="s">
        <v>374</v>
      </c>
      <c r="F100" s="12"/>
      <c r="G100" s="118">
        <f>G101</f>
        <v>329900</v>
      </c>
    </row>
    <row r="101" spans="1:7" ht="36" x14ac:dyDescent="0.35">
      <c r="A101" s="31" t="s">
        <v>304</v>
      </c>
      <c r="B101" s="34" t="s">
        <v>360</v>
      </c>
      <c r="C101" s="34" t="s">
        <v>250</v>
      </c>
      <c r="D101" s="97" t="s">
        <v>307</v>
      </c>
      <c r="E101" s="34" t="s">
        <v>374</v>
      </c>
      <c r="F101" s="34" t="s">
        <v>314</v>
      </c>
      <c r="G101" s="118">
        <v>329900</v>
      </c>
    </row>
    <row r="102" spans="1:7" ht="18" x14ac:dyDescent="0.35">
      <c r="A102" s="31" t="s">
        <v>724</v>
      </c>
      <c r="B102" s="34" t="s">
        <v>360</v>
      </c>
      <c r="C102" s="34" t="s">
        <v>250</v>
      </c>
      <c r="D102" s="97" t="s">
        <v>307</v>
      </c>
      <c r="E102" s="34">
        <v>12590</v>
      </c>
      <c r="F102" s="34"/>
      <c r="G102" s="118">
        <f>G103</f>
        <v>577000</v>
      </c>
    </row>
    <row r="103" spans="1:7" ht="36" x14ac:dyDescent="0.35">
      <c r="A103" s="31" t="s">
        <v>304</v>
      </c>
      <c r="B103" s="34" t="s">
        <v>360</v>
      </c>
      <c r="C103" s="34" t="s">
        <v>250</v>
      </c>
      <c r="D103" s="97" t="s">
        <v>307</v>
      </c>
      <c r="E103" s="34">
        <v>12590</v>
      </c>
      <c r="F103" s="34" t="s">
        <v>314</v>
      </c>
      <c r="G103" s="118">
        <v>577000</v>
      </c>
    </row>
    <row r="104" spans="1:7" ht="36" x14ac:dyDescent="0.35">
      <c r="A104" s="31" t="s">
        <v>760</v>
      </c>
      <c r="B104" s="34" t="s">
        <v>360</v>
      </c>
      <c r="C104" s="34" t="s">
        <v>250</v>
      </c>
      <c r="D104" s="97" t="s">
        <v>307</v>
      </c>
      <c r="E104" s="34">
        <v>60200</v>
      </c>
      <c r="F104" s="34"/>
      <c r="G104" s="118">
        <f>G105</f>
        <v>2500000</v>
      </c>
    </row>
    <row r="105" spans="1:7" ht="36" x14ac:dyDescent="0.35">
      <c r="A105" s="31" t="s">
        <v>304</v>
      </c>
      <c r="B105" s="34" t="s">
        <v>360</v>
      </c>
      <c r="C105" s="34" t="s">
        <v>250</v>
      </c>
      <c r="D105" s="97" t="s">
        <v>307</v>
      </c>
      <c r="E105" s="34">
        <v>60200</v>
      </c>
      <c r="F105" s="34" t="s">
        <v>314</v>
      </c>
      <c r="G105" s="118">
        <v>2500000</v>
      </c>
    </row>
    <row r="106" spans="1:7" ht="36" x14ac:dyDescent="0.35">
      <c r="A106" s="31" t="s">
        <v>751</v>
      </c>
      <c r="B106" s="34" t="s">
        <v>360</v>
      </c>
      <c r="C106" s="34" t="s">
        <v>250</v>
      </c>
      <c r="D106" s="97" t="s">
        <v>336</v>
      </c>
      <c r="E106" s="34">
        <v>10070</v>
      </c>
      <c r="F106" s="34"/>
      <c r="G106" s="118">
        <f>G107</f>
        <v>246316.85</v>
      </c>
    </row>
    <row r="107" spans="1:7" ht="36" x14ac:dyDescent="0.35">
      <c r="A107" s="31" t="s">
        <v>421</v>
      </c>
      <c r="B107" s="34" t="s">
        <v>360</v>
      </c>
      <c r="C107" s="34" t="s">
        <v>250</v>
      </c>
      <c r="D107" s="97" t="s">
        <v>336</v>
      </c>
      <c r="E107" s="34">
        <v>10070</v>
      </c>
      <c r="F107" s="34">
        <v>400</v>
      </c>
      <c r="G107" s="118">
        <v>246316.85</v>
      </c>
    </row>
    <row r="108" spans="1:7" ht="36" x14ac:dyDescent="0.35">
      <c r="A108" s="31" t="s">
        <v>751</v>
      </c>
      <c r="B108" s="34" t="s">
        <v>360</v>
      </c>
      <c r="C108" s="34" t="s">
        <v>250</v>
      </c>
      <c r="D108" s="97" t="s">
        <v>336</v>
      </c>
      <c r="E108" s="34">
        <v>12590</v>
      </c>
      <c r="F108" s="34"/>
      <c r="G108" s="118">
        <f>G109+G110</f>
        <v>2942289</v>
      </c>
    </row>
    <row r="109" spans="1:7" ht="36" x14ac:dyDescent="0.35">
      <c r="A109" s="31" t="s">
        <v>304</v>
      </c>
      <c r="B109" s="34" t="s">
        <v>360</v>
      </c>
      <c r="C109" s="34" t="s">
        <v>250</v>
      </c>
      <c r="D109" s="97" t="s">
        <v>336</v>
      </c>
      <c r="E109" s="34">
        <v>12590</v>
      </c>
      <c r="F109" s="34">
        <v>200</v>
      </c>
      <c r="G109" s="118">
        <v>79320</v>
      </c>
    </row>
    <row r="110" spans="1:7" ht="36" x14ac:dyDescent="0.35">
      <c r="A110" s="31" t="s">
        <v>421</v>
      </c>
      <c r="B110" s="34" t="s">
        <v>360</v>
      </c>
      <c r="C110" s="34" t="s">
        <v>250</v>
      </c>
      <c r="D110" s="97" t="s">
        <v>336</v>
      </c>
      <c r="E110" s="34">
        <v>12590</v>
      </c>
      <c r="F110" s="34">
        <v>400</v>
      </c>
      <c r="G110" s="118">
        <v>2862969</v>
      </c>
    </row>
    <row r="111" spans="1:7" ht="18" hidden="1" x14ac:dyDescent="0.25">
      <c r="A111" s="39" t="s">
        <v>724</v>
      </c>
      <c r="B111" s="34" t="s">
        <v>360</v>
      </c>
      <c r="C111" s="34" t="s">
        <v>250</v>
      </c>
      <c r="D111" s="97" t="s">
        <v>307</v>
      </c>
      <c r="E111" s="34" t="s">
        <v>727</v>
      </c>
      <c r="F111" s="12"/>
      <c r="G111" s="118">
        <f>G113</f>
        <v>0</v>
      </c>
    </row>
    <row r="112" spans="1:7" ht="22.8" hidden="1" customHeight="1" x14ac:dyDescent="0.25">
      <c r="A112" s="39" t="s">
        <v>371</v>
      </c>
      <c r="B112" s="34" t="s">
        <v>360</v>
      </c>
      <c r="C112" s="34" t="s">
        <v>250</v>
      </c>
      <c r="D112" s="97" t="s">
        <v>336</v>
      </c>
      <c r="E112" s="34" t="s">
        <v>375</v>
      </c>
      <c r="F112" s="12"/>
      <c r="G112" s="118"/>
    </row>
    <row r="113" spans="1:7" ht="36" hidden="1" x14ac:dyDescent="0.35">
      <c r="A113" s="31" t="s">
        <v>421</v>
      </c>
      <c r="B113" s="34" t="s">
        <v>360</v>
      </c>
      <c r="C113" s="34" t="s">
        <v>250</v>
      </c>
      <c r="D113" s="97" t="s">
        <v>307</v>
      </c>
      <c r="E113" s="34" t="s">
        <v>727</v>
      </c>
      <c r="F113" s="34">
        <v>400</v>
      </c>
      <c r="G113" s="118"/>
    </row>
    <row r="114" spans="1:7" ht="18" x14ac:dyDescent="0.35">
      <c r="A114" s="31" t="s">
        <v>640</v>
      </c>
      <c r="B114" s="34">
        <v>13</v>
      </c>
      <c r="C114" s="34">
        <v>1</v>
      </c>
      <c r="D114" s="97" t="s">
        <v>307</v>
      </c>
      <c r="E114" s="34" t="s">
        <v>728</v>
      </c>
      <c r="F114" s="34"/>
      <c r="G114" s="118">
        <f>G115</f>
        <v>44987326.549999997</v>
      </c>
    </row>
    <row r="115" spans="1:7" ht="36" x14ac:dyDescent="0.35">
      <c r="A115" s="31" t="s">
        <v>421</v>
      </c>
      <c r="B115" s="34">
        <v>13</v>
      </c>
      <c r="C115" s="34">
        <v>1</v>
      </c>
      <c r="D115" s="97" t="s">
        <v>307</v>
      </c>
      <c r="E115" s="34" t="s">
        <v>728</v>
      </c>
      <c r="F115" s="34">
        <v>400</v>
      </c>
      <c r="G115" s="118">
        <v>44987326.549999997</v>
      </c>
    </row>
    <row r="116" spans="1:7" ht="18" x14ac:dyDescent="0.25">
      <c r="A116" s="39" t="s">
        <v>376</v>
      </c>
      <c r="B116" s="34" t="s">
        <v>360</v>
      </c>
      <c r="C116" s="34" t="s">
        <v>251</v>
      </c>
      <c r="D116" s="34" t="s">
        <v>309</v>
      </c>
      <c r="E116" s="34" t="s">
        <v>310</v>
      </c>
      <c r="F116" s="12"/>
      <c r="G116" s="118">
        <f>G117</f>
        <v>10216434.35</v>
      </c>
    </row>
    <row r="117" spans="1:7" ht="36" x14ac:dyDescent="0.25">
      <c r="A117" s="30" t="s">
        <v>377</v>
      </c>
      <c r="B117" s="34" t="s">
        <v>360</v>
      </c>
      <c r="C117" s="34" t="s">
        <v>251</v>
      </c>
      <c r="D117" s="34" t="s">
        <v>307</v>
      </c>
      <c r="E117" s="34" t="s">
        <v>310</v>
      </c>
      <c r="F117" s="12"/>
      <c r="G117" s="118">
        <f>G118+G120+G122+G125+G130+G132</f>
        <v>10216434.35</v>
      </c>
    </row>
    <row r="118" spans="1:7" ht="36" x14ac:dyDescent="0.35">
      <c r="A118" s="31" t="s">
        <v>378</v>
      </c>
      <c r="B118" s="158" t="s">
        <v>360</v>
      </c>
      <c r="C118" s="158" t="s">
        <v>251</v>
      </c>
      <c r="D118" s="158" t="s">
        <v>307</v>
      </c>
      <c r="E118" s="158" t="s">
        <v>386</v>
      </c>
      <c r="F118" s="12"/>
      <c r="G118" s="118">
        <f>G119</f>
        <v>3000</v>
      </c>
    </row>
    <row r="119" spans="1:7" ht="36" x14ac:dyDescent="0.35">
      <c r="A119" s="31" t="s">
        <v>304</v>
      </c>
      <c r="B119" s="34" t="s">
        <v>360</v>
      </c>
      <c r="C119" s="34" t="s">
        <v>251</v>
      </c>
      <c r="D119" s="34" t="s">
        <v>307</v>
      </c>
      <c r="E119" s="34" t="s">
        <v>386</v>
      </c>
      <c r="F119" s="34" t="s">
        <v>314</v>
      </c>
      <c r="G119" s="118">
        <v>3000</v>
      </c>
    </row>
    <row r="120" spans="1:7" ht="18" x14ac:dyDescent="0.25">
      <c r="A120" s="56" t="s">
        <v>379</v>
      </c>
      <c r="B120" s="34" t="s">
        <v>360</v>
      </c>
      <c r="C120" s="54" t="s">
        <v>251</v>
      </c>
      <c r="D120" s="54" t="s">
        <v>307</v>
      </c>
      <c r="E120" s="54" t="s">
        <v>387</v>
      </c>
      <c r="F120" s="12"/>
      <c r="G120" s="91">
        <f>G121</f>
        <v>1000</v>
      </c>
    </row>
    <row r="121" spans="1:7" ht="36" x14ac:dyDescent="0.25">
      <c r="A121" s="56" t="s">
        <v>304</v>
      </c>
      <c r="B121" s="34" t="s">
        <v>360</v>
      </c>
      <c r="C121" s="34" t="s">
        <v>251</v>
      </c>
      <c r="D121" s="34" t="s">
        <v>307</v>
      </c>
      <c r="E121" s="34" t="s">
        <v>387</v>
      </c>
      <c r="F121" s="34" t="s">
        <v>314</v>
      </c>
      <c r="G121" s="118">
        <v>1000</v>
      </c>
    </row>
    <row r="122" spans="1:7" ht="36" x14ac:dyDescent="0.25">
      <c r="A122" s="30" t="s">
        <v>380</v>
      </c>
      <c r="B122" s="34" t="s">
        <v>360</v>
      </c>
      <c r="C122" s="34" t="s">
        <v>251</v>
      </c>
      <c r="D122" s="34" t="s">
        <v>307</v>
      </c>
      <c r="E122" s="34" t="s">
        <v>388</v>
      </c>
      <c r="F122" s="12"/>
      <c r="G122" s="118">
        <f>G123+G124</f>
        <v>64300</v>
      </c>
    </row>
    <row r="123" spans="1:7" s="162" customFormat="1" ht="90" x14ac:dyDescent="0.25">
      <c r="A123" s="159" t="s">
        <v>303</v>
      </c>
      <c r="B123" s="160" t="s">
        <v>360</v>
      </c>
      <c r="C123" s="160" t="s">
        <v>251</v>
      </c>
      <c r="D123" s="160" t="s">
        <v>307</v>
      </c>
      <c r="E123" s="160" t="s">
        <v>388</v>
      </c>
      <c r="F123" s="160">
        <v>100</v>
      </c>
      <c r="G123" s="161">
        <v>63700</v>
      </c>
    </row>
    <row r="124" spans="1:7" ht="36" x14ac:dyDescent="0.25">
      <c r="A124" s="30" t="s">
        <v>304</v>
      </c>
      <c r="B124" s="34" t="s">
        <v>360</v>
      </c>
      <c r="C124" s="34" t="s">
        <v>251</v>
      </c>
      <c r="D124" s="34" t="s">
        <v>307</v>
      </c>
      <c r="E124" s="34" t="s">
        <v>388</v>
      </c>
      <c r="F124" s="34" t="s">
        <v>314</v>
      </c>
      <c r="G124" s="118">
        <v>600</v>
      </c>
    </row>
    <row r="125" spans="1:7" ht="36" x14ac:dyDescent="0.35">
      <c r="A125" s="31" t="s">
        <v>381</v>
      </c>
      <c r="B125" s="54" t="s">
        <v>360</v>
      </c>
      <c r="C125" s="54" t="s">
        <v>251</v>
      </c>
      <c r="D125" s="54" t="s">
        <v>307</v>
      </c>
      <c r="E125" s="54" t="s">
        <v>389</v>
      </c>
      <c r="F125" s="12"/>
      <c r="G125" s="91">
        <f>G126+G127+G128</f>
        <v>806703.35</v>
      </c>
    </row>
    <row r="126" spans="1:7" ht="90" x14ac:dyDescent="0.35">
      <c r="A126" s="31" t="s">
        <v>303</v>
      </c>
      <c r="B126" s="34" t="s">
        <v>360</v>
      </c>
      <c r="C126" s="34" t="s">
        <v>251</v>
      </c>
      <c r="D126" s="34" t="s">
        <v>307</v>
      </c>
      <c r="E126" s="34" t="s">
        <v>389</v>
      </c>
      <c r="F126" s="34">
        <v>100</v>
      </c>
      <c r="G126" s="118">
        <v>359800</v>
      </c>
    </row>
    <row r="127" spans="1:7" ht="36" x14ac:dyDescent="0.35">
      <c r="A127" s="31" t="s">
        <v>304</v>
      </c>
      <c r="B127" s="34" t="s">
        <v>360</v>
      </c>
      <c r="C127" s="34" t="s">
        <v>251</v>
      </c>
      <c r="D127" s="34" t="s">
        <v>307</v>
      </c>
      <c r="E127" s="34" t="s">
        <v>389</v>
      </c>
      <c r="F127" s="34" t="s">
        <v>314</v>
      </c>
      <c r="G127" s="118">
        <v>46904.35</v>
      </c>
    </row>
    <row r="128" spans="1:7" ht="36" x14ac:dyDescent="0.35">
      <c r="A128" s="31" t="s">
        <v>381</v>
      </c>
      <c r="B128" s="34" t="s">
        <v>360</v>
      </c>
      <c r="C128" s="34" t="s">
        <v>251</v>
      </c>
      <c r="D128" s="34" t="s">
        <v>307</v>
      </c>
      <c r="E128" s="34">
        <v>12590</v>
      </c>
      <c r="F128" s="34"/>
      <c r="G128" s="118">
        <f>G129</f>
        <v>399999</v>
      </c>
    </row>
    <row r="129" spans="1:7" ht="36" x14ac:dyDescent="0.35">
      <c r="A129" s="31" t="s">
        <v>304</v>
      </c>
      <c r="B129" s="34" t="s">
        <v>360</v>
      </c>
      <c r="C129" s="34" t="s">
        <v>251</v>
      </c>
      <c r="D129" s="34" t="s">
        <v>307</v>
      </c>
      <c r="E129" s="34">
        <v>12590</v>
      </c>
      <c r="F129" s="34" t="s">
        <v>314</v>
      </c>
      <c r="G129" s="118">
        <v>399999</v>
      </c>
    </row>
    <row r="130" spans="1:7" ht="22.8" customHeight="1" x14ac:dyDescent="0.35">
      <c r="A130" s="31" t="s">
        <v>692</v>
      </c>
      <c r="B130" s="34" t="s">
        <v>360</v>
      </c>
      <c r="C130" s="34" t="s">
        <v>251</v>
      </c>
      <c r="D130" s="34" t="s">
        <v>307</v>
      </c>
      <c r="E130" s="34">
        <v>12950</v>
      </c>
      <c r="F130" s="34"/>
      <c r="G130" s="118">
        <f>G131</f>
        <v>4341431</v>
      </c>
    </row>
    <row r="131" spans="1:7" ht="34.200000000000003" customHeight="1" x14ac:dyDescent="0.35">
      <c r="A131" s="31" t="s">
        <v>304</v>
      </c>
      <c r="B131" s="34" t="s">
        <v>360</v>
      </c>
      <c r="C131" s="34" t="s">
        <v>251</v>
      </c>
      <c r="D131" s="34" t="s">
        <v>307</v>
      </c>
      <c r="E131" s="34">
        <v>12950</v>
      </c>
      <c r="F131" s="34" t="s">
        <v>314</v>
      </c>
      <c r="G131" s="118">
        <v>4341431</v>
      </c>
    </row>
    <row r="132" spans="1:7" ht="34.200000000000003" customHeight="1" x14ac:dyDescent="0.35">
      <c r="A132" s="31" t="s">
        <v>376</v>
      </c>
      <c r="B132" s="34" t="s">
        <v>360</v>
      </c>
      <c r="C132" s="34" t="s">
        <v>251</v>
      </c>
      <c r="D132" s="34" t="s">
        <v>307</v>
      </c>
      <c r="E132" s="34" t="s">
        <v>741</v>
      </c>
      <c r="F132" s="34"/>
      <c r="G132" s="118">
        <f>G133</f>
        <v>5000000</v>
      </c>
    </row>
    <row r="133" spans="1:7" ht="34.200000000000003" customHeight="1" x14ac:dyDescent="0.35">
      <c r="A133" s="31" t="s">
        <v>304</v>
      </c>
      <c r="B133" s="34" t="s">
        <v>360</v>
      </c>
      <c r="C133" s="34" t="s">
        <v>251</v>
      </c>
      <c r="D133" s="34" t="s">
        <v>307</v>
      </c>
      <c r="E133" s="34" t="s">
        <v>741</v>
      </c>
      <c r="F133" s="34" t="s">
        <v>314</v>
      </c>
      <c r="G133" s="118">
        <v>5000000</v>
      </c>
    </row>
    <row r="134" spans="1:7" ht="18" x14ac:dyDescent="0.35">
      <c r="A134" s="54" t="s">
        <v>259</v>
      </c>
      <c r="B134" s="54" t="s">
        <v>360</v>
      </c>
      <c r="C134" s="54" t="s">
        <v>252</v>
      </c>
      <c r="D134" s="50" t="s">
        <v>309</v>
      </c>
      <c r="E134" s="50" t="s">
        <v>310</v>
      </c>
      <c r="F134" s="12"/>
      <c r="G134" s="121">
        <f>G135</f>
        <v>1000</v>
      </c>
    </row>
    <row r="135" spans="1:7" ht="36" x14ac:dyDescent="0.25">
      <c r="A135" s="39" t="s">
        <v>382</v>
      </c>
      <c r="B135" s="34" t="s">
        <v>360</v>
      </c>
      <c r="C135" s="34" t="s">
        <v>252</v>
      </c>
      <c r="D135" s="34" t="s">
        <v>307</v>
      </c>
      <c r="E135" s="34" t="s">
        <v>310</v>
      </c>
      <c r="F135" s="12"/>
      <c r="G135" s="118">
        <f>G136</f>
        <v>1000</v>
      </c>
    </row>
    <row r="136" spans="1:7" ht="18" x14ac:dyDescent="0.25">
      <c r="A136" s="55" t="s">
        <v>383</v>
      </c>
      <c r="B136" s="34" t="s">
        <v>360</v>
      </c>
      <c r="C136" s="34" t="s">
        <v>252</v>
      </c>
      <c r="D136" s="34" t="s">
        <v>307</v>
      </c>
      <c r="E136" s="34" t="s">
        <v>390</v>
      </c>
      <c r="F136" s="12"/>
      <c r="G136" s="118">
        <f>G137</f>
        <v>1000</v>
      </c>
    </row>
    <row r="137" spans="1:7" ht="36" x14ac:dyDescent="0.35">
      <c r="A137" s="31" t="s">
        <v>304</v>
      </c>
      <c r="B137" s="34" t="s">
        <v>360</v>
      </c>
      <c r="C137" s="34" t="s">
        <v>252</v>
      </c>
      <c r="D137" s="34" t="s">
        <v>307</v>
      </c>
      <c r="E137" s="34" t="s">
        <v>390</v>
      </c>
      <c r="F137" s="34" t="s">
        <v>314</v>
      </c>
      <c r="G137" s="118">
        <v>1000</v>
      </c>
    </row>
    <row r="138" spans="1:7" ht="50.4" x14ac:dyDescent="0.25">
      <c r="A138" s="53" t="s">
        <v>384</v>
      </c>
      <c r="B138" s="36" t="s">
        <v>385</v>
      </c>
      <c r="C138" s="36" t="s">
        <v>308</v>
      </c>
      <c r="D138" s="36" t="s">
        <v>309</v>
      </c>
      <c r="E138" s="36" t="s">
        <v>310</v>
      </c>
      <c r="F138" s="12"/>
      <c r="G138" s="82">
        <f>G139+G143</f>
        <v>3049900</v>
      </c>
    </row>
    <row r="139" spans="1:7" ht="18" x14ac:dyDescent="0.25">
      <c r="A139" s="56" t="s">
        <v>391</v>
      </c>
      <c r="B139" s="54" t="s">
        <v>385</v>
      </c>
      <c r="C139" s="54" t="s">
        <v>13</v>
      </c>
      <c r="D139" s="54" t="s">
        <v>309</v>
      </c>
      <c r="E139" s="54" t="s">
        <v>310</v>
      </c>
      <c r="F139" s="12"/>
      <c r="G139" s="91">
        <f>G140</f>
        <v>5000</v>
      </c>
    </row>
    <row r="140" spans="1:7" ht="72" x14ac:dyDescent="0.25">
      <c r="A140" s="56" t="s">
        <v>392</v>
      </c>
      <c r="B140" s="34" t="s">
        <v>385</v>
      </c>
      <c r="C140" s="34" t="s">
        <v>13</v>
      </c>
      <c r="D140" s="34" t="s">
        <v>307</v>
      </c>
      <c r="E140" s="34" t="s">
        <v>310</v>
      </c>
      <c r="F140" s="12"/>
      <c r="G140" s="118">
        <f>G141</f>
        <v>5000</v>
      </c>
    </row>
    <row r="141" spans="1:7" ht="36" x14ac:dyDescent="0.35">
      <c r="A141" s="35" t="s">
        <v>393</v>
      </c>
      <c r="B141" s="34" t="s">
        <v>385</v>
      </c>
      <c r="C141" s="34" t="s">
        <v>13</v>
      </c>
      <c r="D141" s="34" t="s">
        <v>307</v>
      </c>
      <c r="E141" s="34" t="s">
        <v>398</v>
      </c>
      <c r="F141" s="12"/>
      <c r="G141" s="118">
        <f>G142</f>
        <v>5000</v>
      </c>
    </row>
    <row r="142" spans="1:7" ht="36" x14ac:dyDescent="0.35">
      <c r="A142" s="31" t="s">
        <v>304</v>
      </c>
      <c r="B142" s="34" t="s">
        <v>385</v>
      </c>
      <c r="C142" s="34" t="s">
        <v>13</v>
      </c>
      <c r="D142" s="34" t="s">
        <v>307</v>
      </c>
      <c r="E142" s="34" t="s">
        <v>398</v>
      </c>
      <c r="F142" s="34" t="s">
        <v>314</v>
      </c>
      <c r="G142" s="118">
        <v>5000</v>
      </c>
    </row>
    <row r="143" spans="1:7" ht="36" x14ac:dyDescent="0.35">
      <c r="A143" s="31" t="s">
        <v>394</v>
      </c>
      <c r="B143" s="54" t="s">
        <v>385</v>
      </c>
      <c r="C143" s="34" t="s">
        <v>18</v>
      </c>
      <c r="D143" s="54" t="s">
        <v>309</v>
      </c>
      <c r="E143" s="54" t="s">
        <v>310</v>
      </c>
      <c r="F143" s="12"/>
      <c r="G143" s="118">
        <f>G144</f>
        <v>3044900</v>
      </c>
    </row>
    <row r="144" spans="1:7" ht="36" x14ac:dyDescent="0.25">
      <c r="A144" s="30" t="s">
        <v>395</v>
      </c>
      <c r="B144" s="34" t="s">
        <v>385</v>
      </c>
      <c r="C144" s="34" t="s">
        <v>18</v>
      </c>
      <c r="D144" s="34" t="s">
        <v>307</v>
      </c>
      <c r="E144" s="34" t="s">
        <v>310</v>
      </c>
      <c r="F144" s="12"/>
      <c r="G144" s="118">
        <f>G145+G149+G151+G153</f>
        <v>3044900</v>
      </c>
    </row>
    <row r="145" spans="1:7" ht="36" x14ac:dyDescent="0.35">
      <c r="A145" s="35" t="s">
        <v>396</v>
      </c>
      <c r="B145" s="34" t="s">
        <v>385</v>
      </c>
      <c r="C145" s="34" t="s">
        <v>18</v>
      </c>
      <c r="D145" s="34" t="s">
        <v>307</v>
      </c>
      <c r="E145" s="34" t="s">
        <v>399</v>
      </c>
      <c r="F145" s="12"/>
      <c r="G145" s="118">
        <f>G146+G147+G148</f>
        <v>2835400</v>
      </c>
    </row>
    <row r="146" spans="1:7" ht="90" x14ac:dyDescent="0.35">
      <c r="A146" s="35" t="s">
        <v>303</v>
      </c>
      <c r="B146" s="34" t="s">
        <v>385</v>
      </c>
      <c r="C146" s="34" t="s">
        <v>18</v>
      </c>
      <c r="D146" s="34" t="s">
        <v>307</v>
      </c>
      <c r="E146" s="34" t="s">
        <v>399</v>
      </c>
      <c r="F146" s="34" t="s">
        <v>313</v>
      </c>
      <c r="G146" s="118">
        <v>2198400</v>
      </c>
    </row>
    <row r="147" spans="1:7" ht="36" x14ac:dyDescent="0.25">
      <c r="A147" s="30" t="s">
        <v>304</v>
      </c>
      <c r="B147" s="34" t="s">
        <v>385</v>
      </c>
      <c r="C147" s="34" t="s">
        <v>18</v>
      </c>
      <c r="D147" s="34" t="s">
        <v>307</v>
      </c>
      <c r="E147" s="34" t="s">
        <v>399</v>
      </c>
      <c r="F147" s="34" t="s">
        <v>314</v>
      </c>
      <c r="G147" s="118">
        <v>635000</v>
      </c>
    </row>
    <row r="148" spans="1:7" ht="18" x14ac:dyDescent="0.25">
      <c r="A148" s="28" t="s">
        <v>305</v>
      </c>
      <c r="B148" s="54" t="s">
        <v>385</v>
      </c>
      <c r="C148" s="34" t="s">
        <v>18</v>
      </c>
      <c r="D148" s="54" t="s">
        <v>307</v>
      </c>
      <c r="E148" s="34" t="s">
        <v>399</v>
      </c>
      <c r="F148" s="54" t="s">
        <v>315</v>
      </c>
      <c r="G148" s="118">
        <v>2000</v>
      </c>
    </row>
    <row r="149" spans="1:7" ht="54" hidden="1" x14ac:dyDescent="0.25">
      <c r="A149" s="30" t="s">
        <v>643</v>
      </c>
      <c r="B149" s="34" t="s">
        <v>385</v>
      </c>
      <c r="C149" s="34" t="s">
        <v>18</v>
      </c>
      <c r="D149" s="34" t="s">
        <v>307</v>
      </c>
      <c r="E149" s="34" t="s">
        <v>642</v>
      </c>
      <c r="F149" s="34"/>
      <c r="G149" s="118">
        <f>G150</f>
        <v>0</v>
      </c>
    </row>
    <row r="150" spans="1:7" ht="36" hidden="1" x14ac:dyDescent="0.25">
      <c r="A150" s="30" t="s">
        <v>304</v>
      </c>
      <c r="B150" s="34" t="s">
        <v>385</v>
      </c>
      <c r="C150" s="34" t="s">
        <v>18</v>
      </c>
      <c r="D150" s="34" t="s">
        <v>307</v>
      </c>
      <c r="E150" s="34" t="s">
        <v>642</v>
      </c>
      <c r="F150" s="34" t="s">
        <v>314</v>
      </c>
      <c r="G150" s="118"/>
    </row>
    <row r="151" spans="1:7" ht="72" x14ac:dyDescent="0.25">
      <c r="A151" s="39" t="s">
        <v>397</v>
      </c>
      <c r="B151" s="34" t="s">
        <v>385</v>
      </c>
      <c r="C151" s="34" t="s">
        <v>18</v>
      </c>
      <c r="D151" s="34" t="s">
        <v>307</v>
      </c>
      <c r="E151" s="34" t="s">
        <v>400</v>
      </c>
      <c r="F151" s="12"/>
      <c r="G151" s="118">
        <f>G152</f>
        <v>49500</v>
      </c>
    </row>
    <row r="152" spans="1:7" ht="90" x14ac:dyDescent="0.35">
      <c r="A152" s="31" t="s">
        <v>303</v>
      </c>
      <c r="B152" s="34" t="s">
        <v>385</v>
      </c>
      <c r="C152" s="34" t="s">
        <v>18</v>
      </c>
      <c r="D152" s="34" t="s">
        <v>307</v>
      </c>
      <c r="E152" s="34" t="s">
        <v>400</v>
      </c>
      <c r="F152" s="34" t="s">
        <v>313</v>
      </c>
      <c r="G152" s="118">
        <v>49500</v>
      </c>
    </row>
    <row r="153" spans="1:7" ht="36" x14ac:dyDescent="0.35">
      <c r="A153" s="31" t="s">
        <v>762</v>
      </c>
      <c r="B153" s="34" t="s">
        <v>385</v>
      </c>
      <c r="C153" s="34" t="s">
        <v>18</v>
      </c>
      <c r="D153" s="34" t="s">
        <v>307</v>
      </c>
      <c r="E153" s="34">
        <v>12590</v>
      </c>
      <c r="F153" s="34"/>
      <c r="G153" s="118">
        <f>G154</f>
        <v>160000</v>
      </c>
    </row>
    <row r="154" spans="1:7" ht="90" x14ac:dyDescent="0.35">
      <c r="A154" s="31" t="s">
        <v>303</v>
      </c>
      <c r="B154" s="34" t="s">
        <v>385</v>
      </c>
      <c r="C154" s="34" t="s">
        <v>18</v>
      </c>
      <c r="D154" s="34" t="s">
        <v>307</v>
      </c>
      <c r="E154" s="34">
        <v>12590</v>
      </c>
      <c r="F154" s="34">
        <v>200</v>
      </c>
      <c r="G154" s="118">
        <v>160000</v>
      </c>
    </row>
    <row r="155" spans="1:7" ht="50.4" x14ac:dyDescent="0.3">
      <c r="A155" s="57" t="s">
        <v>401</v>
      </c>
      <c r="B155" s="36" t="s">
        <v>409</v>
      </c>
      <c r="C155" s="36" t="s">
        <v>308</v>
      </c>
      <c r="D155" s="36" t="s">
        <v>309</v>
      </c>
      <c r="E155" s="36" t="s">
        <v>310</v>
      </c>
      <c r="F155" s="12"/>
      <c r="G155" s="82">
        <f>G156</f>
        <v>186000</v>
      </c>
    </row>
    <row r="156" spans="1:7" ht="54" x14ac:dyDescent="0.25">
      <c r="A156" s="39" t="s">
        <v>402</v>
      </c>
      <c r="B156" s="34" t="s">
        <v>409</v>
      </c>
      <c r="C156" s="34" t="s">
        <v>10</v>
      </c>
      <c r="D156" s="34" t="s">
        <v>309</v>
      </c>
      <c r="E156" s="34" t="s">
        <v>310</v>
      </c>
      <c r="F156" s="12"/>
      <c r="G156" s="118">
        <f>G157</f>
        <v>186000</v>
      </c>
    </row>
    <row r="157" spans="1:7" ht="72" x14ac:dyDescent="0.35">
      <c r="A157" s="35" t="s">
        <v>403</v>
      </c>
      <c r="B157" s="54" t="s">
        <v>409</v>
      </c>
      <c r="C157" s="54" t="s">
        <v>10</v>
      </c>
      <c r="D157" s="54" t="s">
        <v>307</v>
      </c>
      <c r="E157" s="54" t="s">
        <v>310</v>
      </c>
      <c r="F157" s="12"/>
      <c r="G157" s="118">
        <f>G158</f>
        <v>186000</v>
      </c>
    </row>
    <row r="158" spans="1:7" ht="36" x14ac:dyDescent="0.35">
      <c r="A158" s="35" t="s">
        <v>404</v>
      </c>
      <c r="B158" s="54" t="s">
        <v>409</v>
      </c>
      <c r="C158" s="54" t="s">
        <v>10</v>
      </c>
      <c r="D158" s="54" t="s">
        <v>307</v>
      </c>
      <c r="E158" s="54" t="s">
        <v>411</v>
      </c>
      <c r="F158" s="12"/>
      <c r="G158" s="91">
        <f>G159</f>
        <v>186000</v>
      </c>
    </row>
    <row r="159" spans="1:7" ht="36" x14ac:dyDescent="0.25">
      <c r="A159" s="56" t="s">
        <v>304</v>
      </c>
      <c r="B159" s="54" t="s">
        <v>409</v>
      </c>
      <c r="C159" s="54" t="s">
        <v>10</v>
      </c>
      <c r="D159" s="54" t="s">
        <v>307</v>
      </c>
      <c r="E159" s="54" t="s">
        <v>411</v>
      </c>
      <c r="F159" s="34" t="s">
        <v>314</v>
      </c>
      <c r="G159" s="118">
        <v>186000</v>
      </c>
    </row>
    <row r="160" spans="1:7" ht="33.6" x14ac:dyDescent="0.25">
      <c r="A160" s="58" t="s">
        <v>405</v>
      </c>
      <c r="B160" s="36" t="s">
        <v>410</v>
      </c>
      <c r="C160" s="36" t="s">
        <v>308</v>
      </c>
      <c r="D160" s="36" t="s">
        <v>309</v>
      </c>
      <c r="E160" s="36" t="s">
        <v>310</v>
      </c>
      <c r="F160" s="12"/>
      <c r="G160" s="82">
        <f>G161</f>
        <v>30000</v>
      </c>
    </row>
    <row r="161" spans="1:7" ht="36" x14ac:dyDescent="0.25">
      <c r="A161" s="39" t="s">
        <v>406</v>
      </c>
      <c r="B161" s="34" t="s">
        <v>410</v>
      </c>
      <c r="C161" s="34" t="s">
        <v>10</v>
      </c>
      <c r="D161" s="34" t="s">
        <v>309</v>
      </c>
      <c r="E161" s="34" t="s">
        <v>310</v>
      </c>
      <c r="F161" s="12"/>
      <c r="G161" s="118">
        <f>G162</f>
        <v>30000</v>
      </c>
    </row>
    <row r="162" spans="1:7" ht="36" x14ac:dyDescent="0.25">
      <c r="A162" s="56" t="s">
        <v>407</v>
      </c>
      <c r="B162" s="34" t="s">
        <v>410</v>
      </c>
      <c r="C162" s="34" t="s">
        <v>10</v>
      </c>
      <c r="D162" s="34" t="s">
        <v>307</v>
      </c>
      <c r="E162" s="34" t="s">
        <v>310</v>
      </c>
      <c r="F162" s="12"/>
      <c r="G162" s="118">
        <f>G163</f>
        <v>30000</v>
      </c>
    </row>
    <row r="163" spans="1:7" ht="36" x14ac:dyDescent="0.25">
      <c r="A163" s="39" t="s">
        <v>408</v>
      </c>
      <c r="B163" s="34" t="s">
        <v>410</v>
      </c>
      <c r="C163" s="34" t="s">
        <v>10</v>
      </c>
      <c r="D163" s="34" t="s">
        <v>307</v>
      </c>
      <c r="E163" s="34" t="s">
        <v>412</v>
      </c>
      <c r="F163" s="12"/>
      <c r="G163" s="118">
        <f>G164</f>
        <v>30000</v>
      </c>
    </row>
    <row r="164" spans="1:7" ht="36" x14ac:dyDescent="0.35">
      <c r="A164" s="31" t="s">
        <v>304</v>
      </c>
      <c r="B164" s="34" t="s">
        <v>410</v>
      </c>
      <c r="C164" s="34" t="s">
        <v>10</v>
      </c>
      <c r="D164" s="34" t="s">
        <v>307</v>
      </c>
      <c r="E164" s="34" t="s">
        <v>412</v>
      </c>
      <c r="F164" s="34" t="s">
        <v>314</v>
      </c>
      <c r="G164" s="118">
        <v>30000</v>
      </c>
    </row>
    <row r="165" spans="1:7" ht="33.6" x14ac:dyDescent="0.25">
      <c r="A165" s="58" t="s">
        <v>413</v>
      </c>
      <c r="B165" s="36" t="s">
        <v>418</v>
      </c>
      <c r="C165" s="36" t="s">
        <v>308</v>
      </c>
      <c r="D165" s="36" t="s">
        <v>309</v>
      </c>
      <c r="E165" s="36" t="s">
        <v>310</v>
      </c>
      <c r="F165" s="12"/>
      <c r="G165" s="82">
        <f>G166</f>
        <v>232000</v>
      </c>
    </row>
    <row r="166" spans="1:7" ht="18" x14ac:dyDescent="0.35">
      <c r="A166" s="27" t="s">
        <v>414</v>
      </c>
      <c r="B166" s="54" t="s">
        <v>418</v>
      </c>
      <c r="C166" s="50" t="s">
        <v>10</v>
      </c>
      <c r="D166" s="50" t="s">
        <v>309</v>
      </c>
      <c r="E166" s="50" t="s">
        <v>310</v>
      </c>
      <c r="F166" s="12"/>
      <c r="G166" s="121">
        <f>G167+G172</f>
        <v>232000</v>
      </c>
    </row>
    <row r="167" spans="1:7" ht="90" x14ac:dyDescent="0.35">
      <c r="A167" s="35" t="s">
        <v>415</v>
      </c>
      <c r="B167" s="34" t="s">
        <v>418</v>
      </c>
      <c r="C167" s="34" t="s">
        <v>10</v>
      </c>
      <c r="D167" s="34" t="s">
        <v>307</v>
      </c>
      <c r="E167" s="34" t="s">
        <v>310</v>
      </c>
      <c r="F167" s="12"/>
      <c r="G167" s="118">
        <f>G168+G170</f>
        <v>202000</v>
      </c>
    </row>
    <row r="168" spans="1:7" ht="72" x14ac:dyDescent="0.25">
      <c r="A168" s="39" t="s">
        <v>707</v>
      </c>
      <c r="B168" s="34" t="s">
        <v>418</v>
      </c>
      <c r="C168" s="34" t="s">
        <v>10</v>
      </c>
      <c r="D168" s="34" t="s">
        <v>307</v>
      </c>
      <c r="E168" s="34">
        <v>400100</v>
      </c>
      <c r="F168" s="12"/>
      <c r="G168" s="118">
        <f>G169</f>
        <v>182000</v>
      </c>
    </row>
    <row r="169" spans="1:7" ht="18" x14ac:dyDescent="0.25">
      <c r="A169" s="39" t="s">
        <v>321</v>
      </c>
      <c r="B169" s="34" t="s">
        <v>418</v>
      </c>
      <c r="C169" s="34" t="s">
        <v>10</v>
      </c>
      <c r="D169" s="34" t="s">
        <v>307</v>
      </c>
      <c r="E169" s="34">
        <v>40010</v>
      </c>
      <c r="F169" s="34">
        <v>300</v>
      </c>
      <c r="G169" s="118">
        <v>182000</v>
      </c>
    </row>
    <row r="170" spans="1:7" ht="72" x14ac:dyDescent="0.25">
      <c r="A170" s="39" t="s">
        <v>416</v>
      </c>
      <c r="B170" s="34" t="s">
        <v>418</v>
      </c>
      <c r="C170" s="34" t="s">
        <v>10</v>
      </c>
      <c r="D170" s="34" t="s">
        <v>307</v>
      </c>
      <c r="E170" s="34" t="s">
        <v>420</v>
      </c>
      <c r="F170" s="12"/>
      <c r="G170" s="118">
        <f>G171</f>
        <v>20000</v>
      </c>
    </row>
    <row r="171" spans="1:7" ht="36" x14ac:dyDescent="0.35">
      <c r="A171" s="31" t="s">
        <v>304</v>
      </c>
      <c r="B171" s="34" t="s">
        <v>418</v>
      </c>
      <c r="C171" s="34" t="s">
        <v>10</v>
      </c>
      <c r="D171" s="34" t="s">
        <v>307</v>
      </c>
      <c r="E171" s="34" t="s">
        <v>420</v>
      </c>
      <c r="F171" s="34" t="s">
        <v>314</v>
      </c>
      <c r="G171" s="118">
        <v>20000</v>
      </c>
    </row>
    <row r="172" spans="1:7" ht="36" x14ac:dyDescent="0.35">
      <c r="A172" s="31" t="s">
        <v>761</v>
      </c>
      <c r="B172" s="34" t="s">
        <v>418</v>
      </c>
      <c r="C172" s="34" t="s">
        <v>10</v>
      </c>
      <c r="D172" s="34" t="s">
        <v>307</v>
      </c>
      <c r="E172" s="34">
        <v>12590</v>
      </c>
      <c r="F172" s="34"/>
      <c r="G172" s="118">
        <f>G173</f>
        <v>30000</v>
      </c>
    </row>
    <row r="173" spans="1:7" ht="36" x14ac:dyDescent="0.35">
      <c r="A173" s="31" t="s">
        <v>304</v>
      </c>
      <c r="B173" s="34" t="s">
        <v>418</v>
      </c>
      <c r="C173" s="34" t="s">
        <v>10</v>
      </c>
      <c r="D173" s="34" t="s">
        <v>307</v>
      </c>
      <c r="E173" s="34">
        <v>12590</v>
      </c>
      <c r="F173" s="34" t="s">
        <v>314</v>
      </c>
      <c r="G173" s="118">
        <v>30000</v>
      </c>
    </row>
    <row r="174" spans="1:7" ht="33.6" customHeight="1" x14ac:dyDescent="0.25">
      <c r="A174" s="58" t="s">
        <v>733</v>
      </c>
      <c r="B174" s="36">
        <v>72</v>
      </c>
      <c r="C174" s="36" t="s">
        <v>308</v>
      </c>
      <c r="D174" s="36" t="s">
        <v>309</v>
      </c>
      <c r="E174" s="36" t="s">
        <v>310</v>
      </c>
      <c r="F174" s="12"/>
      <c r="G174" s="82">
        <f>G175</f>
        <v>415680</v>
      </c>
    </row>
    <row r="175" spans="1:7" ht="21.6" customHeight="1" x14ac:dyDescent="0.25">
      <c r="A175" s="39" t="s">
        <v>704</v>
      </c>
      <c r="B175" s="41">
        <v>72</v>
      </c>
      <c r="C175" s="41">
        <v>1</v>
      </c>
      <c r="D175" s="41" t="s">
        <v>309</v>
      </c>
      <c r="E175" s="34" t="s">
        <v>310</v>
      </c>
      <c r="F175" s="12"/>
      <c r="G175" s="118">
        <f>G176</f>
        <v>415680</v>
      </c>
    </row>
    <row r="176" spans="1:7" ht="39.6" customHeight="1" x14ac:dyDescent="0.25">
      <c r="A176" s="39" t="s">
        <v>738</v>
      </c>
      <c r="B176" s="22">
        <v>72</v>
      </c>
      <c r="C176" s="22">
        <v>1</v>
      </c>
      <c r="D176" s="170" t="s">
        <v>309</v>
      </c>
      <c r="E176" s="22">
        <v>10150</v>
      </c>
      <c r="F176" s="125"/>
      <c r="G176" s="118">
        <f>G177+G179</f>
        <v>415680</v>
      </c>
    </row>
    <row r="177" spans="1:7" ht="151.19999999999999" customHeight="1" x14ac:dyDescent="0.25">
      <c r="A177" s="39" t="s">
        <v>739</v>
      </c>
      <c r="B177" s="22">
        <v>72</v>
      </c>
      <c r="C177" s="22" t="s">
        <v>10</v>
      </c>
      <c r="D177" s="170" t="s">
        <v>309</v>
      </c>
      <c r="E177" s="22">
        <v>10150</v>
      </c>
      <c r="F177" s="125"/>
      <c r="G177" s="118">
        <f>G178</f>
        <v>415680</v>
      </c>
    </row>
    <row r="178" spans="1:7" ht="21" customHeight="1" x14ac:dyDescent="0.25">
      <c r="A178" s="39" t="s">
        <v>305</v>
      </c>
      <c r="B178" s="22">
        <v>72</v>
      </c>
      <c r="C178" s="22" t="s">
        <v>10</v>
      </c>
      <c r="D178" s="22">
        <v>0</v>
      </c>
      <c r="E178" s="22">
        <v>10150</v>
      </c>
      <c r="F178" s="22">
        <v>800</v>
      </c>
      <c r="G178" s="118">
        <v>415680</v>
      </c>
    </row>
    <row r="179" spans="1:7" ht="31.8" hidden="1" customHeight="1" x14ac:dyDescent="0.25">
      <c r="A179" s="39" t="s">
        <v>705</v>
      </c>
      <c r="B179" s="22">
        <v>11</v>
      </c>
      <c r="C179" s="22">
        <v>3</v>
      </c>
      <c r="D179" s="22" t="s">
        <v>307</v>
      </c>
      <c r="E179" s="22" t="s">
        <v>703</v>
      </c>
      <c r="F179" s="125"/>
      <c r="G179" s="91">
        <f>G180</f>
        <v>0</v>
      </c>
    </row>
    <row r="180" spans="1:7" ht="42" hidden="1" customHeight="1" x14ac:dyDescent="0.25">
      <c r="A180" s="39" t="s">
        <v>304</v>
      </c>
      <c r="B180" s="22">
        <v>11</v>
      </c>
      <c r="C180" s="22">
        <v>3</v>
      </c>
      <c r="D180" s="22" t="s">
        <v>307</v>
      </c>
      <c r="E180" s="22" t="s">
        <v>703</v>
      </c>
      <c r="F180" s="22" t="s">
        <v>429</v>
      </c>
      <c r="G180" s="91"/>
    </row>
    <row r="181" spans="1:7" ht="33.6" x14ac:dyDescent="0.25">
      <c r="A181" s="58" t="s">
        <v>422</v>
      </c>
      <c r="B181" s="36" t="s">
        <v>427</v>
      </c>
      <c r="C181" s="36" t="s">
        <v>308</v>
      </c>
      <c r="D181" s="36" t="s">
        <v>309</v>
      </c>
      <c r="E181" s="36" t="s">
        <v>310</v>
      </c>
      <c r="F181" s="12"/>
      <c r="G181" s="82">
        <f>G182+G185+G188</f>
        <v>347600</v>
      </c>
    </row>
    <row r="182" spans="1:7" ht="108" x14ac:dyDescent="0.35">
      <c r="A182" s="35" t="s">
        <v>423</v>
      </c>
      <c r="B182" s="34" t="s">
        <v>427</v>
      </c>
      <c r="C182" s="34" t="s">
        <v>10</v>
      </c>
      <c r="D182" s="34" t="s">
        <v>309</v>
      </c>
      <c r="E182" s="34" t="s">
        <v>310</v>
      </c>
      <c r="F182" s="12"/>
      <c r="G182" s="118">
        <f>G183</f>
        <v>51000</v>
      </c>
    </row>
    <row r="183" spans="1:7" ht="90" x14ac:dyDescent="0.25">
      <c r="A183" s="137" t="s">
        <v>649</v>
      </c>
      <c r="B183" s="34" t="s">
        <v>427</v>
      </c>
      <c r="C183" s="34" t="s">
        <v>10</v>
      </c>
      <c r="D183" s="34" t="s">
        <v>309</v>
      </c>
      <c r="E183" s="34">
        <v>12190</v>
      </c>
      <c r="F183" s="12"/>
      <c r="G183" s="118">
        <f>G184</f>
        <v>51000</v>
      </c>
    </row>
    <row r="184" spans="1:7" ht="18" x14ac:dyDescent="0.35">
      <c r="A184" s="27" t="s">
        <v>424</v>
      </c>
      <c r="B184" s="50" t="s">
        <v>427</v>
      </c>
      <c r="C184" s="50" t="s">
        <v>10</v>
      </c>
      <c r="D184" s="50" t="s">
        <v>309</v>
      </c>
      <c r="E184" s="50">
        <v>12190</v>
      </c>
      <c r="F184" s="50" t="s">
        <v>430</v>
      </c>
      <c r="G184" s="121">
        <v>51000</v>
      </c>
    </row>
    <row r="185" spans="1:7" ht="36" hidden="1" x14ac:dyDescent="0.35">
      <c r="A185" s="35" t="s">
        <v>425</v>
      </c>
      <c r="B185" s="34" t="s">
        <v>427</v>
      </c>
      <c r="C185" s="54" t="s">
        <v>13</v>
      </c>
      <c r="D185" s="54" t="s">
        <v>309</v>
      </c>
      <c r="E185" s="54" t="s">
        <v>310</v>
      </c>
      <c r="F185" s="12"/>
      <c r="G185" s="91">
        <f>G186</f>
        <v>0</v>
      </c>
    </row>
    <row r="186" spans="1:7" ht="18" hidden="1" x14ac:dyDescent="0.25">
      <c r="A186" s="30" t="s">
        <v>426</v>
      </c>
      <c r="B186" s="34" t="s">
        <v>427</v>
      </c>
      <c r="C186" s="54" t="s">
        <v>13</v>
      </c>
      <c r="D186" s="54" t="s">
        <v>308</v>
      </c>
      <c r="E186" s="34" t="s">
        <v>428</v>
      </c>
      <c r="F186" s="12"/>
      <c r="G186" s="91">
        <f>G187</f>
        <v>0</v>
      </c>
    </row>
    <row r="187" spans="1:7" ht="36" hidden="1" x14ac:dyDescent="0.35">
      <c r="A187" s="35" t="s">
        <v>431</v>
      </c>
      <c r="B187" s="34" t="s">
        <v>427</v>
      </c>
      <c r="C187" s="54" t="s">
        <v>13</v>
      </c>
      <c r="D187" s="54" t="s">
        <v>308</v>
      </c>
      <c r="E187" s="34" t="s">
        <v>428</v>
      </c>
      <c r="F187" s="34" t="s">
        <v>435</v>
      </c>
      <c r="G187" s="91"/>
    </row>
    <row r="188" spans="1:7" ht="54" x14ac:dyDescent="0.35">
      <c r="A188" s="35" t="s">
        <v>432</v>
      </c>
      <c r="B188" s="34" t="s">
        <v>427</v>
      </c>
      <c r="C188" s="34" t="s">
        <v>18</v>
      </c>
      <c r="D188" s="34" t="s">
        <v>309</v>
      </c>
      <c r="E188" s="34" t="s">
        <v>310</v>
      </c>
      <c r="F188" s="12"/>
      <c r="G188" s="118">
        <f>G189</f>
        <v>296600</v>
      </c>
    </row>
    <row r="189" spans="1:7" ht="36" x14ac:dyDescent="0.35">
      <c r="A189" s="35" t="s">
        <v>433</v>
      </c>
      <c r="B189" s="34" t="s">
        <v>427</v>
      </c>
      <c r="C189" s="34" t="s">
        <v>18</v>
      </c>
      <c r="D189" s="34" t="s">
        <v>309</v>
      </c>
      <c r="E189" s="34" t="s">
        <v>434</v>
      </c>
      <c r="F189" s="12"/>
      <c r="G189" s="118">
        <f>G190</f>
        <v>296600</v>
      </c>
    </row>
    <row r="190" spans="1:7" ht="90" x14ac:dyDescent="0.35">
      <c r="A190" s="35" t="s">
        <v>303</v>
      </c>
      <c r="B190" s="34" t="s">
        <v>427</v>
      </c>
      <c r="C190" s="34" t="s">
        <v>18</v>
      </c>
      <c r="D190" s="34" t="s">
        <v>309</v>
      </c>
      <c r="E190" s="34" t="s">
        <v>434</v>
      </c>
      <c r="F190" s="34" t="s">
        <v>313</v>
      </c>
      <c r="G190" s="118">
        <v>296600</v>
      </c>
    </row>
    <row r="192" spans="1:7" ht="18" x14ac:dyDescent="0.25">
      <c r="A192" s="2"/>
    </row>
    <row r="193" spans="1:7" ht="18" x14ac:dyDescent="0.25">
      <c r="A193" s="2" t="s">
        <v>710</v>
      </c>
    </row>
    <row r="194" spans="1:7" ht="18" x14ac:dyDescent="0.25">
      <c r="A194" s="2" t="s">
        <v>615</v>
      </c>
      <c r="C194" s="123"/>
      <c r="E194" s="177" t="s">
        <v>740</v>
      </c>
      <c r="F194" s="177"/>
      <c r="G194" s="177"/>
    </row>
  </sheetData>
  <mergeCells count="11">
    <mergeCell ref="A8:G8"/>
    <mergeCell ref="A2:G2"/>
    <mergeCell ref="A3:G3"/>
    <mergeCell ref="A4:G4"/>
    <mergeCell ref="A5:G5"/>
    <mergeCell ref="A7:G7"/>
    <mergeCell ref="E194:G194"/>
    <mergeCell ref="B13:E13"/>
    <mergeCell ref="A9:G9"/>
    <mergeCell ref="A10:G10"/>
    <mergeCell ref="A11:G11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2"/>
  <sheetViews>
    <sheetView view="pageBreakPreview" topLeftCell="A58" zoomScaleNormal="100" zoomScaleSheetLayoutView="100" workbookViewId="0">
      <selection activeCell="G228" sqref="G228"/>
    </sheetView>
  </sheetViews>
  <sheetFormatPr defaultRowHeight="13.2" x14ac:dyDescent="0.25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 x14ac:dyDescent="0.25">
      <c r="A2" s="177" t="s">
        <v>218</v>
      </c>
      <c r="B2" s="177"/>
      <c r="C2" s="177"/>
      <c r="D2" s="177"/>
      <c r="E2" s="177"/>
      <c r="F2" s="177"/>
      <c r="G2" s="177"/>
    </row>
    <row r="3" spans="1:8" ht="18" x14ac:dyDescent="0.25">
      <c r="A3" s="177" t="s">
        <v>1</v>
      </c>
      <c r="B3" s="177"/>
      <c r="C3" s="177"/>
      <c r="D3" s="177"/>
      <c r="E3" s="177"/>
      <c r="F3" s="177"/>
      <c r="G3" s="177"/>
    </row>
    <row r="4" spans="1:8" ht="18" x14ac:dyDescent="0.25">
      <c r="A4" s="177" t="s">
        <v>2</v>
      </c>
      <c r="B4" s="177"/>
      <c r="C4" s="177"/>
      <c r="D4" s="177"/>
      <c r="E4" s="177"/>
      <c r="F4" s="177"/>
      <c r="G4" s="177"/>
    </row>
    <row r="5" spans="1:8" ht="18" x14ac:dyDescent="0.25">
      <c r="A5" s="177" t="s">
        <v>764</v>
      </c>
      <c r="B5" s="182"/>
      <c r="C5" s="182"/>
      <c r="D5" s="182"/>
      <c r="E5" s="182"/>
      <c r="F5" s="182"/>
      <c r="G5" s="182"/>
      <c r="H5" s="81"/>
    </row>
    <row r="7" spans="1:8" ht="16.8" x14ac:dyDescent="0.25">
      <c r="A7" s="183" t="s">
        <v>436</v>
      </c>
      <c r="B7" s="183"/>
      <c r="C7" s="183"/>
      <c r="D7" s="183"/>
      <c r="E7" s="183"/>
      <c r="F7" s="183"/>
      <c r="G7" s="183"/>
    </row>
    <row r="8" spans="1:8" ht="16.8" x14ac:dyDescent="0.25">
      <c r="A8" s="183" t="s">
        <v>715</v>
      </c>
      <c r="B8" s="183"/>
      <c r="C8" s="183"/>
      <c r="D8" s="183"/>
      <c r="E8" s="183"/>
      <c r="F8" s="183"/>
      <c r="G8" s="183"/>
    </row>
    <row r="10" spans="1:8" ht="55.2" x14ac:dyDescent="0.25">
      <c r="A10" s="18" t="s">
        <v>222</v>
      </c>
      <c r="B10" s="59" t="s">
        <v>441</v>
      </c>
      <c r="C10" s="60" t="s">
        <v>443</v>
      </c>
      <c r="D10" s="18" t="s">
        <v>444</v>
      </c>
      <c r="E10" s="61" t="s">
        <v>306</v>
      </c>
      <c r="F10" s="60" t="s">
        <v>312</v>
      </c>
      <c r="G10" s="60" t="s">
        <v>316</v>
      </c>
    </row>
    <row r="11" spans="1:8" ht="13.8" x14ac:dyDescent="0.25">
      <c r="A11" s="62" t="s">
        <v>299</v>
      </c>
      <c r="B11" s="77"/>
      <c r="C11" s="77"/>
      <c r="D11" s="77"/>
      <c r="E11" s="77"/>
      <c r="F11" s="77"/>
      <c r="G11" s="106">
        <f>G12+G19</f>
        <v>84047310.579999998</v>
      </c>
    </row>
    <row r="12" spans="1:8" ht="13.8" x14ac:dyDescent="0.25">
      <c r="A12" s="63" t="s">
        <v>688</v>
      </c>
      <c r="B12" s="10" t="s">
        <v>442</v>
      </c>
      <c r="C12" s="77"/>
      <c r="D12" s="77"/>
      <c r="E12" s="77"/>
      <c r="F12" s="77"/>
      <c r="G12" s="107">
        <f t="shared" ref="G12:G17" si="0">G13</f>
        <v>51000</v>
      </c>
    </row>
    <row r="13" spans="1:8" ht="13.8" x14ac:dyDescent="0.25">
      <c r="A13" s="19" t="s">
        <v>223</v>
      </c>
      <c r="B13" s="8" t="s">
        <v>442</v>
      </c>
      <c r="C13" s="8" t="s">
        <v>307</v>
      </c>
      <c r="D13" s="8" t="s">
        <v>309</v>
      </c>
      <c r="E13" s="77"/>
      <c r="F13" s="77"/>
      <c r="G13" s="108">
        <f t="shared" si="0"/>
        <v>51000</v>
      </c>
    </row>
    <row r="14" spans="1:8" ht="41.4" x14ac:dyDescent="0.25">
      <c r="A14" s="64" t="s">
        <v>437</v>
      </c>
      <c r="B14" s="61" t="s">
        <v>442</v>
      </c>
      <c r="C14" s="61" t="s">
        <v>307</v>
      </c>
      <c r="D14" s="61" t="s">
        <v>385</v>
      </c>
      <c r="E14" s="77"/>
      <c r="F14" s="77"/>
      <c r="G14" s="109">
        <f t="shared" si="0"/>
        <v>51000</v>
      </c>
    </row>
    <row r="15" spans="1:8" ht="27.6" x14ac:dyDescent="0.25">
      <c r="A15" s="65" t="s">
        <v>422</v>
      </c>
      <c r="B15" s="61" t="s">
        <v>442</v>
      </c>
      <c r="C15" s="61" t="s">
        <v>307</v>
      </c>
      <c r="D15" s="61" t="s">
        <v>385</v>
      </c>
      <c r="E15" s="61" t="s">
        <v>445</v>
      </c>
      <c r="F15" s="77"/>
      <c r="G15" s="109">
        <f t="shared" si="0"/>
        <v>51000</v>
      </c>
    </row>
    <row r="16" spans="1:8" ht="69" x14ac:dyDescent="0.25">
      <c r="A16" s="65" t="s">
        <v>438</v>
      </c>
      <c r="B16" s="61" t="s">
        <v>442</v>
      </c>
      <c r="C16" s="61" t="s">
        <v>307</v>
      </c>
      <c r="D16" s="61" t="s">
        <v>385</v>
      </c>
      <c r="E16" s="61" t="s">
        <v>446</v>
      </c>
      <c r="F16" s="77"/>
      <c r="G16" s="109">
        <f t="shared" si="0"/>
        <v>51000</v>
      </c>
    </row>
    <row r="17" spans="1:7" ht="55.2" x14ac:dyDescent="0.25">
      <c r="A17" s="136" t="s">
        <v>649</v>
      </c>
      <c r="B17" s="61" t="s">
        <v>442</v>
      </c>
      <c r="C17" s="61" t="s">
        <v>307</v>
      </c>
      <c r="D17" s="61" t="s">
        <v>385</v>
      </c>
      <c r="E17" s="100" t="s">
        <v>651</v>
      </c>
      <c r="F17" s="77"/>
      <c r="G17" s="109">
        <f t="shared" si="0"/>
        <v>51000</v>
      </c>
    </row>
    <row r="18" spans="1:7" ht="13.8" x14ac:dyDescent="0.25">
      <c r="A18" s="19" t="s">
        <v>424</v>
      </c>
      <c r="B18" s="8" t="s">
        <v>442</v>
      </c>
      <c r="C18" s="8" t="s">
        <v>307</v>
      </c>
      <c r="D18" s="8" t="s">
        <v>385</v>
      </c>
      <c r="E18" s="139" t="s">
        <v>651</v>
      </c>
      <c r="F18" s="8" t="s">
        <v>430</v>
      </c>
      <c r="G18" s="108">
        <v>51000</v>
      </c>
    </row>
    <row r="19" spans="1:7" ht="13.8" x14ac:dyDescent="0.25">
      <c r="A19" s="63" t="s">
        <v>439</v>
      </c>
      <c r="B19" s="10" t="s">
        <v>11</v>
      </c>
      <c r="C19" s="77"/>
      <c r="D19" s="77"/>
      <c r="E19" s="77"/>
      <c r="F19" s="77"/>
      <c r="G19" s="107">
        <f>G20+G67+G73+G104+G155+G210+G217+G236+G255+G262</f>
        <v>83996310.579999998</v>
      </c>
    </row>
    <row r="20" spans="1:7" ht="13.8" x14ac:dyDescent="0.25">
      <c r="A20" s="62" t="s">
        <v>223</v>
      </c>
      <c r="B20" s="9" t="s">
        <v>11</v>
      </c>
      <c r="C20" s="9" t="s">
        <v>307</v>
      </c>
      <c r="D20" s="9" t="s">
        <v>309</v>
      </c>
      <c r="E20" s="77"/>
      <c r="F20" s="77"/>
      <c r="G20" s="106">
        <f>G21+G27+G41+G53+G47</f>
        <v>8057380.0499999998</v>
      </c>
    </row>
    <row r="21" spans="1:7" ht="41.4" x14ac:dyDescent="0.25">
      <c r="A21" s="66" t="s">
        <v>440</v>
      </c>
      <c r="B21" s="10" t="s">
        <v>11</v>
      </c>
      <c r="C21" s="10" t="s">
        <v>307</v>
      </c>
      <c r="D21" s="10" t="s">
        <v>336</v>
      </c>
      <c r="E21" s="77"/>
      <c r="F21" s="77"/>
      <c r="G21" s="107">
        <f>G22</f>
        <v>318748</v>
      </c>
    </row>
    <row r="22" spans="1:7" ht="55.2" x14ac:dyDescent="0.25">
      <c r="A22" s="65" t="s">
        <v>447</v>
      </c>
      <c r="B22" s="61" t="s">
        <v>11</v>
      </c>
      <c r="C22" s="61" t="s">
        <v>307</v>
      </c>
      <c r="D22" s="61" t="s">
        <v>336</v>
      </c>
      <c r="E22" s="61" t="s">
        <v>449</v>
      </c>
      <c r="F22" s="77"/>
      <c r="G22" s="109">
        <f>G23</f>
        <v>318748</v>
      </c>
    </row>
    <row r="23" spans="1:7" ht="27.6" x14ac:dyDescent="0.25">
      <c r="A23" s="64" t="s">
        <v>300</v>
      </c>
      <c r="B23" s="61" t="s">
        <v>11</v>
      </c>
      <c r="C23" s="61" t="s">
        <v>307</v>
      </c>
      <c r="D23" s="61" t="s">
        <v>336</v>
      </c>
      <c r="E23" s="61" t="s">
        <v>450</v>
      </c>
      <c r="F23" s="77"/>
      <c r="G23" s="109">
        <f>G24</f>
        <v>318748</v>
      </c>
    </row>
    <row r="24" spans="1:7" ht="41.4" x14ac:dyDescent="0.25">
      <c r="A24" s="67" t="s">
        <v>301</v>
      </c>
      <c r="B24" s="61" t="s">
        <v>11</v>
      </c>
      <c r="C24" s="61" t="s">
        <v>307</v>
      </c>
      <c r="D24" s="61" t="s">
        <v>336</v>
      </c>
      <c r="E24" s="61" t="s">
        <v>451</v>
      </c>
      <c r="F24" s="77"/>
      <c r="G24" s="109">
        <f>G25</f>
        <v>318748</v>
      </c>
    </row>
    <row r="25" spans="1:7" ht="27.6" x14ac:dyDescent="0.25">
      <c r="A25" s="65" t="s">
        <v>302</v>
      </c>
      <c r="B25" s="61" t="s">
        <v>11</v>
      </c>
      <c r="C25" s="61" t="s">
        <v>307</v>
      </c>
      <c r="D25" s="61" t="s">
        <v>336</v>
      </c>
      <c r="E25" s="61" t="s">
        <v>452</v>
      </c>
      <c r="F25" s="77"/>
      <c r="G25" s="109">
        <f>G26</f>
        <v>318748</v>
      </c>
    </row>
    <row r="26" spans="1:7" ht="55.2" x14ac:dyDescent="0.25">
      <c r="A26" s="64" t="s">
        <v>303</v>
      </c>
      <c r="B26" s="61" t="s">
        <v>11</v>
      </c>
      <c r="C26" s="61" t="s">
        <v>307</v>
      </c>
      <c r="D26" s="61" t="s">
        <v>336</v>
      </c>
      <c r="E26" s="61" t="s">
        <v>452</v>
      </c>
      <c r="F26" s="61" t="s">
        <v>313</v>
      </c>
      <c r="G26" s="109">
        <v>318748</v>
      </c>
    </row>
    <row r="27" spans="1:7" ht="55.2" x14ac:dyDescent="0.25">
      <c r="A27" s="63" t="s">
        <v>225</v>
      </c>
      <c r="B27" s="10" t="s">
        <v>11</v>
      </c>
      <c r="C27" s="10" t="s">
        <v>307</v>
      </c>
      <c r="D27" s="10" t="s">
        <v>448</v>
      </c>
      <c r="E27" s="77"/>
      <c r="F27" s="77"/>
      <c r="G27" s="107">
        <f>G28</f>
        <v>5763452.0499999998</v>
      </c>
    </row>
    <row r="28" spans="1:7" ht="55.2" x14ac:dyDescent="0.25">
      <c r="A28" s="65" t="s">
        <v>447</v>
      </c>
      <c r="B28" s="61" t="s">
        <v>11</v>
      </c>
      <c r="C28" s="61" t="s">
        <v>307</v>
      </c>
      <c r="D28" s="61" t="s">
        <v>448</v>
      </c>
      <c r="E28" s="61" t="s">
        <v>449</v>
      </c>
      <c r="F28" s="77"/>
      <c r="G28" s="109">
        <f>G29+G37</f>
        <v>5763452.0499999998</v>
      </c>
    </row>
    <row r="29" spans="1:7" ht="27.6" x14ac:dyDescent="0.25">
      <c r="A29" s="65" t="s">
        <v>300</v>
      </c>
      <c r="B29" s="61" t="s">
        <v>11</v>
      </c>
      <c r="C29" s="61" t="s">
        <v>307</v>
      </c>
      <c r="D29" s="61" t="s">
        <v>448</v>
      </c>
      <c r="E29" s="61" t="s">
        <v>450</v>
      </c>
      <c r="F29" s="77"/>
      <c r="G29" s="109">
        <f>G30</f>
        <v>5759652.0499999998</v>
      </c>
    </row>
    <row r="30" spans="1:7" ht="41.4" x14ac:dyDescent="0.25">
      <c r="A30" s="67" t="s">
        <v>301</v>
      </c>
      <c r="B30" s="61" t="s">
        <v>11</v>
      </c>
      <c r="C30" s="61" t="s">
        <v>307</v>
      </c>
      <c r="D30" s="61" t="s">
        <v>448</v>
      </c>
      <c r="E30" s="61" t="s">
        <v>451</v>
      </c>
      <c r="F30" s="77"/>
      <c r="G30" s="109">
        <f>G31+G35</f>
        <v>5759652.0499999998</v>
      </c>
    </row>
    <row r="31" spans="1:7" ht="27.6" x14ac:dyDescent="0.25">
      <c r="A31" s="65" t="s">
        <v>302</v>
      </c>
      <c r="B31" s="61" t="s">
        <v>11</v>
      </c>
      <c r="C31" s="61" t="s">
        <v>307</v>
      </c>
      <c r="D31" s="61" t="s">
        <v>448</v>
      </c>
      <c r="E31" s="61" t="s">
        <v>452</v>
      </c>
      <c r="F31" s="77"/>
      <c r="G31" s="109">
        <f>G32+G33+G34</f>
        <v>5748652.0499999998</v>
      </c>
    </row>
    <row r="32" spans="1:7" ht="55.2" x14ac:dyDescent="0.25">
      <c r="A32" s="64" t="s">
        <v>303</v>
      </c>
      <c r="B32" s="61" t="s">
        <v>11</v>
      </c>
      <c r="C32" s="61" t="s">
        <v>307</v>
      </c>
      <c r="D32" s="61" t="s">
        <v>448</v>
      </c>
      <c r="E32" s="61" t="s">
        <v>452</v>
      </c>
      <c r="F32" s="61" t="s">
        <v>313</v>
      </c>
      <c r="G32" s="109">
        <v>4578400</v>
      </c>
    </row>
    <row r="33" spans="1:7" ht="27.6" x14ac:dyDescent="0.25">
      <c r="A33" s="64" t="s">
        <v>304</v>
      </c>
      <c r="B33" s="61" t="s">
        <v>11</v>
      </c>
      <c r="C33" s="61" t="s">
        <v>307</v>
      </c>
      <c r="D33" s="61" t="s">
        <v>448</v>
      </c>
      <c r="E33" s="61" t="s">
        <v>452</v>
      </c>
      <c r="F33" s="61" t="s">
        <v>314</v>
      </c>
      <c r="G33" s="109">
        <v>1156952.05</v>
      </c>
    </row>
    <row r="34" spans="1:7" ht="13.8" x14ac:dyDescent="0.25">
      <c r="A34" s="19" t="s">
        <v>305</v>
      </c>
      <c r="B34" s="8" t="s">
        <v>11</v>
      </c>
      <c r="C34" s="8" t="s">
        <v>307</v>
      </c>
      <c r="D34" s="8" t="s">
        <v>448</v>
      </c>
      <c r="E34" s="8" t="s">
        <v>452</v>
      </c>
      <c r="F34" s="8" t="s">
        <v>315</v>
      </c>
      <c r="G34" s="108">
        <v>13300</v>
      </c>
    </row>
    <row r="35" spans="1:7" ht="69" x14ac:dyDescent="0.25">
      <c r="A35" s="142" t="s">
        <v>650</v>
      </c>
      <c r="B35" s="100">
        <v>992</v>
      </c>
      <c r="C35" s="153" t="s">
        <v>307</v>
      </c>
      <c r="D35" s="105" t="s">
        <v>448</v>
      </c>
      <c r="E35" s="100" t="s">
        <v>652</v>
      </c>
      <c r="F35" s="8"/>
      <c r="G35" s="108">
        <f>G36</f>
        <v>11000</v>
      </c>
    </row>
    <row r="36" spans="1:7" ht="13.8" x14ac:dyDescent="0.25">
      <c r="A36" s="140" t="s">
        <v>424</v>
      </c>
      <c r="B36" s="100">
        <v>992</v>
      </c>
      <c r="C36" s="153" t="s">
        <v>307</v>
      </c>
      <c r="D36" s="105" t="s">
        <v>448</v>
      </c>
      <c r="E36" s="100" t="s">
        <v>652</v>
      </c>
      <c r="F36" s="100">
        <v>500</v>
      </c>
      <c r="G36" s="141">
        <v>11000</v>
      </c>
    </row>
    <row r="37" spans="1:7" ht="27.6" x14ac:dyDescent="0.25">
      <c r="A37" s="65" t="s">
        <v>453</v>
      </c>
      <c r="B37" s="61" t="s">
        <v>11</v>
      </c>
      <c r="C37" s="61" t="s">
        <v>307</v>
      </c>
      <c r="D37" s="61" t="s">
        <v>448</v>
      </c>
      <c r="E37" s="61" t="s">
        <v>456</v>
      </c>
      <c r="F37" s="77"/>
      <c r="G37" s="109">
        <f>G38</f>
        <v>3800</v>
      </c>
    </row>
    <row r="38" spans="1:7" ht="13.8" x14ac:dyDescent="0.25">
      <c r="A38" s="65" t="s">
        <v>317</v>
      </c>
      <c r="B38" s="61" t="s">
        <v>11</v>
      </c>
      <c r="C38" s="61" t="s">
        <v>307</v>
      </c>
      <c r="D38" s="61" t="s">
        <v>448</v>
      </c>
      <c r="E38" s="61" t="s">
        <v>457</v>
      </c>
      <c r="F38" s="77"/>
      <c r="G38" s="109">
        <f>G39</f>
        <v>3800</v>
      </c>
    </row>
    <row r="39" spans="1:7" ht="41.4" x14ac:dyDescent="0.25">
      <c r="A39" s="65" t="s">
        <v>318</v>
      </c>
      <c r="B39" s="61" t="s">
        <v>11</v>
      </c>
      <c r="C39" s="61" t="s">
        <v>307</v>
      </c>
      <c r="D39" s="61" t="s">
        <v>448</v>
      </c>
      <c r="E39" s="61" t="s">
        <v>458</v>
      </c>
      <c r="F39" s="77"/>
      <c r="G39" s="109">
        <f>G40</f>
        <v>3800</v>
      </c>
    </row>
    <row r="40" spans="1:7" ht="27.6" x14ac:dyDescent="0.25">
      <c r="A40" s="65" t="s">
        <v>304</v>
      </c>
      <c r="B40" s="61" t="s">
        <v>11</v>
      </c>
      <c r="C40" s="61" t="s">
        <v>307</v>
      </c>
      <c r="D40" s="61" t="s">
        <v>448</v>
      </c>
      <c r="E40" s="61" t="s">
        <v>458</v>
      </c>
      <c r="F40" s="61" t="s">
        <v>314</v>
      </c>
      <c r="G40" s="109">
        <v>3800</v>
      </c>
    </row>
    <row r="41" spans="1:7" ht="13.8" x14ac:dyDescent="0.25">
      <c r="A41" s="62" t="s">
        <v>227</v>
      </c>
      <c r="B41" s="9" t="s">
        <v>11</v>
      </c>
      <c r="C41" s="9" t="s">
        <v>307</v>
      </c>
      <c r="D41" s="9" t="s">
        <v>455</v>
      </c>
      <c r="E41" s="77"/>
      <c r="F41" s="77"/>
      <c r="G41" s="106">
        <f>G42</f>
        <v>5000</v>
      </c>
    </row>
    <row r="42" spans="1:7" ht="41.4" x14ac:dyDescent="0.25">
      <c r="A42" s="65" t="s">
        <v>454</v>
      </c>
      <c r="B42" s="61" t="s">
        <v>11</v>
      </c>
      <c r="C42" s="61" t="s">
        <v>307</v>
      </c>
      <c r="D42" s="61" t="s">
        <v>455</v>
      </c>
      <c r="E42" s="61" t="s">
        <v>459</v>
      </c>
      <c r="F42" s="77"/>
      <c r="G42" s="109">
        <f>G43</f>
        <v>5000</v>
      </c>
    </row>
    <row r="43" spans="1:7" ht="55.2" x14ac:dyDescent="0.25">
      <c r="A43" s="65" t="s">
        <v>329</v>
      </c>
      <c r="B43" s="61" t="s">
        <v>11</v>
      </c>
      <c r="C43" s="61" t="s">
        <v>307</v>
      </c>
      <c r="D43" s="61" t="s">
        <v>455</v>
      </c>
      <c r="E43" s="61" t="s">
        <v>460</v>
      </c>
      <c r="F43" s="77"/>
      <c r="G43" s="109">
        <f>G44</f>
        <v>5000</v>
      </c>
    </row>
    <row r="44" spans="1:7" ht="69" x14ac:dyDescent="0.25">
      <c r="A44" s="65" t="s">
        <v>330</v>
      </c>
      <c r="B44" s="61" t="s">
        <v>11</v>
      </c>
      <c r="C44" s="61" t="s">
        <v>307</v>
      </c>
      <c r="D44" s="61" t="s">
        <v>455</v>
      </c>
      <c r="E44" s="61" t="s">
        <v>461</v>
      </c>
      <c r="F44" s="77"/>
      <c r="G44" s="109">
        <f>G45</f>
        <v>5000</v>
      </c>
    </row>
    <row r="45" spans="1:7" ht="27.6" x14ac:dyDescent="0.25">
      <c r="A45" s="65" t="s">
        <v>332</v>
      </c>
      <c r="B45" s="61" t="s">
        <v>11</v>
      </c>
      <c r="C45" s="61" t="s">
        <v>307</v>
      </c>
      <c r="D45" s="61" t="s">
        <v>455</v>
      </c>
      <c r="E45" s="61" t="s">
        <v>462</v>
      </c>
      <c r="F45" s="77"/>
      <c r="G45" s="109">
        <f>G46</f>
        <v>5000</v>
      </c>
    </row>
    <row r="46" spans="1:7" ht="13.8" x14ac:dyDescent="0.25">
      <c r="A46" s="18" t="s">
        <v>305</v>
      </c>
      <c r="B46" s="61" t="s">
        <v>11</v>
      </c>
      <c r="C46" s="61" t="s">
        <v>307</v>
      </c>
      <c r="D46" s="61" t="s">
        <v>455</v>
      </c>
      <c r="E46" s="61" t="s">
        <v>462</v>
      </c>
      <c r="F46" s="61" t="s">
        <v>315</v>
      </c>
      <c r="G46" s="109">
        <v>5000</v>
      </c>
    </row>
    <row r="47" spans="1:7" s="157" customFormat="1" ht="13.8" x14ac:dyDescent="0.25">
      <c r="A47" s="168" t="s">
        <v>733</v>
      </c>
      <c r="B47" s="10" t="s">
        <v>11</v>
      </c>
      <c r="C47" s="10" t="s">
        <v>307</v>
      </c>
      <c r="D47" s="169" t="s">
        <v>409</v>
      </c>
      <c r="E47" s="169"/>
      <c r="F47" s="169"/>
      <c r="G47" s="107">
        <f>G48</f>
        <v>415680</v>
      </c>
    </row>
    <row r="48" spans="1:7" ht="13.8" x14ac:dyDescent="0.25">
      <c r="A48" s="18" t="s">
        <v>736</v>
      </c>
      <c r="B48" s="61" t="s">
        <v>11</v>
      </c>
      <c r="C48" s="61" t="s">
        <v>307</v>
      </c>
      <c r="D48" s="153" t="s">
        <v>409</v>
      </c>
      <c r="E48" s="153" t="s">
        <v>735</v>
      </c>
      <c r="F48" s="153"/>
      <c r="G48" s="109">
        <f>G49</f>
        <v>415680</v>
      </c>
    </row>
    <row r="49" spans="1:7" ht="36" customHeight="1" x14ac:dyDescent="0.25">
      <c r="A49" s="64" t="s">
        <v>738</v>
      </c>
      <c r="B49" s="61" t="s">
        <v>11</v>
      </c>
      <c r="C49" s="61" t="s">
        <v>307</v>
      </c>
      <c r="D49" s="153" t="s">
        <v>409</v>
      </c>
      <c r="E49" s="153" t="s">
        <v>737</v>
      </c>
      <c r="F49" s="153"/>
      <c r="G49" s="109">
        <f>G50</f>
        <v>415680</v>
      </c>
    </row>
    <row r="50" spans="1:7" ht="96.6" x14ac:dyDescent="0.25">
      <c r="A50" s="64" t="s">
        <v>739</v>
      </c>
      <c r="B50" s="61" t="s">
        <v>11</v>
      </c>
      <c r="C50" s="61" t="s">
        <v>307</v>
      </c>
      <c r="D50" s="153" t="s">
        <v>409</v>
      </c>
      <c r="E50" s="153" t="s">
        <v>734</v>
      </c>
      <c r="F50" s="153"/>
      <c r="G50" s="109">
        <f>G52</f>
        <v>415680</v>
      </c>
    </row>
    <row r="51" spans="1:7" ht="13.8" hidden="1" x14ac:dyDescent="0.25">
      <c r="A51" s="18"/>
      <c r="B51" s="61" t="s">
        <v>11</v>
      </c>
      <c r="C51" s="61" t="s">
        <v>307</v>
      </c>
      <c r="D51" s="153" t="s">
        <v>409</v>
      </c>
      <c r="E51" s="153" t="s">
        <v>734</v>
      </c>
      <c r="F51" s="153"/>
      <c r="G51" s="109">
        <v>5000</v>
      </c>
    </row>
    <row r="52" spans="1:7" ht="13.8" x14ac:dyDescent="0.25">
      <c r="A52" s="18" t="s">
        <v>305</v>
      </c>
      <c r="B52" s="61" t="s">
        <v>11</v>
      </c>
      <c r="C52" s="61" t="s">
        <v>307</v>
      </c>
      <c r="D52" s="153" t="s">
        <v>409</v>
      </c>
      <c r="E52" s="153" t="s">
        <v>734</v>
      </c>
      <c r="F52" s="153" t="s">
        <v>315</v>
      </c>
      <c r="G52" s="109">
        <v>415680</v>
      </c>
    </row>
    <row r="53" spans="1:7" ht="13.8" x14ac:dyDescent="0.25">
      <c r="A53" s="63" t="s">
        <v>228</v>
      </c>
      <c r="B53" s="10" t="s">
        <v>11</v>
      </c>
      <c r="C53" s="10" t="s">
        <v>307</v>
      </c>
      <c r="D53" s="10" t="s">
        <v>419</v>
      </c>
      <c r="E53" s="77"/>
      <c r="F53" s="77"/>
      <c r="G53" s="107">
        <f>G54</f>
        <v>1554500</v>
      </c>
    </row>
    <row r="54" spans="1:7" ht="55.2" x14ac:dyDescent="0.25">
      <c r="A54" s="65" t="s">
        <v>447</v>
      </c>
      <c r="B54" s="61" t="s">
        <v>11</v>
      </c>
      <c r="C54" s="61" t="s">
        <v>307</v>
      </c>
      <c r="D54" s="61" t="s">
        <v>419</v>
      </c>
      <c r="E54" s="61" t="s">
        <v>449</v>
      </c>
      <c r="F54" s="77"/>
      <c r="G54" s="109">
        <f>G55+G59</f>
        <v>1554500</v>
      </c>
    </row>
    <row r="55" spans="1:7" ht="41.4" x14ac:dyDescent="0.25">
      <c r="A55" s="65" t="s">
        <v>319</v>
      </c>
      <c r="B55" s="61" t="s">
        <v>11</v>
      </c>
      <c r="C55" s="61" t="s">
        <v>307</v>
      </c>
      <c r="D55" s="61" t="s">
        <v>419</v>
      </c>
      <c r="E55" s="61" t="s">
        <v>463</v>
      </c>
      <c r="F55" s="77"/>
      <c r="G55" s="109">
        <f>G56</f>
        <v>40000</v>
      </c>
    </row>
    <row r="56" spans="1:7" ht="69" x14ac:dyDescent="0.25">
      <c r="A56" s="65" t="s">
        <v>320</v>
      </c>
      <c r="B56" s="61" t="s">
        <v>11</v>
      </c>
      <c r="C56" s="61" t="s">
        <v>307</v>
      </c>
      <c r="D56" s="61" t="s">
        <v>419</v>
      </c>
      <c r="E56" s="61" t="s">
        <v>464</v>
      </c>
      <c r="F56" s="77"/>
      <c r="G56" s="109">
        <f>G57</f>
        <v>40000</v>
      </c>
    </row>
    <row r="57" spans="1:7" ht="41.4" x14ac:dyDescent="0.25">
      <c r="A57" s="65" t="s">
        <v>319</v>
      </c>
      <c r="B57" s="61" t="s">
        <v>11</v>
      </c>
      <c r="C57" s="61" t="s">
        <v>307</v>
      </c>
      <c r="D57" s="61" t="s">
        <v>419</v>
      </c>
      <c r="E57" s="61" t="s">
        <v>465</v>
      </c>
      <c r="F57" s="77"/>
      <c r="G57" s="109">
        <f>G58</f>
        <v>40000</v>
      </c>
    </row>
    <row r="58" spans="1:7" ht="13.8" x14ac:dyDescent="0.25">
      <c r="A58" s="67" t="s">
        <v>321</v>
      </c>
      <c r="B58" s="61" t="s">
        <v>11</v>
      </c>
      <c r="C58" s="61" t="s">
        <v>307</v>
      </c>
      <c r="D58" s="61" t="s">
        <v>419</v>
      </c>
      <c r="E58" s="61" t="s">
        <v>465</v>
      </c>
      <c r="F58" s="61" t="s">
        <v>327</v>
      </c>
      <c r="G58" s="109">
        <v>40000</v>
      </c>
    </row>
    <row r="59" spans="1:7" ht="41.4" x14ac:dyDescent="0.25">
      <c r="A59" s="67" t="s">
        <v>322</v>
      </c>
      <c r="B59" s="61" t="s">
        <v>11</v>
      </c>
      <c r="C59" s="61" t="s">
        <v>307</v>
      </c>
      <c r="D59" s="61" t="s">
        <v>419</v>
      </c>
      <c r="E59" s="61" t="s">
        <v>466</v>
      </c>
      <c r="F59" s="77"/>
      <c r="G59" s="109">
        <f>G60</f>
        <v>1514500</v>
      </c>
    </row>
    <row r="60" spans="1:7" ht="41.4" x14ac:dyDescent="0.25">
      <c r="A60" s="67" t="s">
        <v>322</v>
      </c>
      <c r="B60" s="61" t="s">
        <v>11</v>
      </c>
      <c r="C60" s="61" t="s">
        <v>307</v>
      </c>
      <c r="D60" s="61" t="s">
        <v>419</v>
      </c>
      <c r="E60" s="61" t="s">
        <v>467</v>
      </c>
      <c r="F60" s="77"/>
      <c r="G60" s="109">
        <f>G61</f>
        <v>1514500</v>
      </c>
    </row>
    <row r="61" spans="1:7" ht="13.8" x14ac:dyDescent="0.25">
      <c r="A61" s="65" t="s">
        <v>323</v>
      </c>
      <c r="B61" s="61" t="s">
        <v>11</v>
      </c>
      <c r="C61" s="61" t="s">
        <v>307</v>
      </c>
      <c r="D61" s="61" t="s">
        <v>419</v>
      </c>
      <c r="E61" s="61" t="s">
        <v>468</v>
      </c>
      <c r="F61" s="77"/>
      <c r="G61" s="109">
        <f>G62+G63+G64+G65</f>
        <v>1514500</v>
      </c>
    </row>
    <row r="62" spans="1:7" ht="27.6" x14ac:dyDescent="0.25">
      <c r="A62" s="64" t="s">
        <v>304</v>
      </c>
      <c r="B62" s="61" t="s">
        <v>11</v>
      </c>
      <c r="C62" s="61" t="s">
        <v>307</v>
      </c>
      <c r="D62" s="61" t="s">
        <v>419</v>
      </c>
      <c r="E62" s="61" t="s">
        <v>468</v>
      </c>
      <c r="F62" s="61" t="s">
        <v>314</v>
      </c>
      <c r="G62" s="109">
        <v>107000</v>
      </c>
    </row>
    <row r="63" spans="1:7" ht="27.6" x14ac:dyDescent="0.25">
      <c r="A63" s="64" t="s">
        <v>304</v>
      </c>
      <c r="B63" s="61" t="s">
        <v>11</v>
      </c>
      <c r="C63" s="61" t="s">
        <v>307</v>
      </c>
      <c r="D63" s="61" t="s">
        <v>419</v>
      </c>
      <c r="E63" s="61" t="s">
        <v>747</v>
      </c>
      <c r="F63" s="61" t="s">
        <v>314</v>
      </c>
      <c r="G63" s="109">
        <v>300000</v>
      </c>
    </row>
    <row r="64" spans="1:7" ht="13.8" x14ac:dyDescent="0.25">
      <c r="A64" s="64" t="s">
        <v>748</v>
      </c>
      <c r="B64" s="61" t="s">
        <v>11</v>
      </c>
      <c r="C64" s="61" t="s">
        <v>307</v>
      </c>
      <c r="D64" s="61" t="s">
        <v>419</v>
      </c>
      <c r="E64" s="61" t="s">
        <v>468</v>
      </c>
      <c r="F64" s="61">
        <v>830</v>
      </c>
      <c r="G64" s="109">
        <v>33500</v>
      </c>
    </row>
    <row r="65" spans="1:7" ht="13.8" x14ac:dyDescent="0.25">
      <c r="A65" s="64" t="s">
        <v>749</v>
      </c>
      <c r="B65" s="61" t="s">
        <v>11</v>
      </c>
      <c r="C65" s="61" t="s">
        <v>307</v>
      </c>
      <c r="D65" s="61" t="s">
        <v>419</v>
      </c>
      <c r="E65" s="61" t="s">
        <v>747</v>
      </c>
      <c r="F65" s="61">
        <v>850</v>
      </c>
      <c r="G65" s="109">
        <v>1074000</v>
      </c>
    </row>
    <row r="66" spans="1:7" ht="13.8" hidden="1" x14ac:dyDescent="0.25">
      <c r="A66" s="64" t="s">
        <v>305</v>
      </c>
      <c r="B66" s="61" t="s">
        <v>11</v>
      </c>
      <c r="C66" s="61" t="s">
        <v>307</v>
      </c>
      <c r="D66" s="61" t="s">
        <v>419</v>
      </c>
      <c r="E66" s="61" t="s">
        <v>468</v>
      </c>
      <c r="F66" s="61">
        <v>800</v>
      </c>
      <c r="G66" s="109"/>
    </row>
    <row r="67" spans="1:7" ht="13.8" x14ac:dyDescent="0.25">
      <c r="A67" s="70" t="s">
        <v>229</v>
      </c>
      <c r="B67" s="10" t="s">
        <v>11</v>
      </c>
      <c r="C67" s="9" t="s">
        <v>336</v>
      </c>
      <c r="D67" s="9" t="s">
        <v>309</v>
      </c>
      <c r="E67" s="77"/>
      <c r="F67" s="77"/>
      <c r="G67" s="106">
        <f>G68</f>
        <v>296600</v>
      </c>
    </row>
    <row r="68" spans="1:7" ht="13.8" x14ac:dyDescent="0.25">
      <c r="A68" s="68" t="s">
        <v>230</v>
      </c>
      <c r="B68" s="61" t="s">
        <v>11</v>
      </c>
      <c r="C68" s="61" t="s">
        <v>336</v>
      </c>
      <c r="D68" s="61" t="s">
        <v>359</v>
      </c>
      <c r="E68" s="77"/>
      <c r="F68" s="77"/>
      <c r="G68" s="109">
        <f>G69</f>
        <v>296600</v>
      </c>
    </row>
    <row r="69" spans="1:7" ht="27.6" x14ac:dyDescent="0.25">
      <c r="A69" s="65" t="s">
        <v>422</v>
      </c>
      <c r="B69" s="61" t="s">
        <v>11</v>
      </c>
      <c r="C69" s="61" t="s">
        <v>336</v>
      </c>
      <c r="D69" s="61" t="s">
        <v>359</v>
      </c>
      <c r="E69" s="61" t="s">
        <v>445</v>
      </c>
      <c r="F69" s="77"/>
      <c r="G69" s="109">
        <f>G70</f>
        <v>296600</v>
      </c>
    </row>
    <row r="70" spans="1:7" ht="41.4" x14ac:dyDescent="0.25">
      <c r="A70" s="17" t="s">
        <v>432</v>
      </c>
      <c r="B70" s="61" t="s">
        <v>11</v>
      </c>
      <c r="C70" s="61" t="s">
        <v>336</v>
      </c>
      <c r="D70" s="61" t="s">
        <v>359</v>
      </c>
      <c r="E70" s="61" t="s">
        <v>469</v>
      </c>
      <c r="F70" s="77"/>
      <c r="G70" s="109">
        <f>G71</f>
        <v>296600</v>
      </c>
    </row>
    <row r="71" spans="1:7" ht="27.6" x14ac:dyDescent="0.25">
      <c r="A71" s="65" t="s">
        <v>433</v>
      </c>
      <c r="B71" s="61" t="s">
        <v>11</v>
      </c>
      <c r="C71" s="61" t="s">
        <v>336</v>
      </c>
      <c r="D71" s="61" t="s">
        <v>359</v>
      </c>
      <c r="E71" s="61" t="s">
        <v>470</v>
      </c>
      <c r="F71" s="77"/>
      <c r="G71" s="109">
        <f>G72</f>
        <v>296600</v>
      </c>
    </row>
    <row r="72" spans="1:7" ht="55.2" x14ac:dyDescent="0.25">
      <c r="A72" s="64" t="s">
        <v>303</v>
      </c>
      <c r="B72" s="61" t="s">
        <v>11</v>
      </c>
      <c r="C72" s="61" t="s">
        <v>336</v>
      </c>
      <c r="D72" s="61" t="s">
        <v>359</v>
      </c>
      <c r="E72" s="61" t="s">
        <v>470</v>
      </c>
      <c r="F72" s="61" t="s">
        <v>313</v>
      </c>
      <c r="G72" s="109">
        <v>296600</v>
      </c>
    </row>
    <row r="73" spans="1:7" ht="27.6" x14ac:dyDescent="0.25">
      <c r="A73" s="69" t="s">
        <v>231</v>
      </c>
      <c r="B73" s="10" t="s">
        <v>11</v>
      </c>
      <c r="C73" s="10" t="s">
        <v>359</v>
      </c>
      <c r="D73" s="10" t="s">
        <v>309</v>
      </c>
      <c r="E73" s="77"/>
      <c r="F73" s="77"/>
      <c r="G73" s="107">
        <f>G74+G80+G94</f>
        <v>4421202</v>
      </c>
    </row>
    <row r="74" spans="1:7" ht="41.4" hidden="1" x14ac:dyDescent="0.25">
      <c r="A74" s="63" t="s">
        <v>232</v>
      </c>
      <c r="B74" s="10" t="s">
        <v>11</v>
      </c>
      <c r="C74" s="10" t="s">
        <v>359</v>
      </c>
      <c r="D74" s="10" t="s">
        <v>418</v>
      </c>
      <c r="E74" s="77"/>
      <c r="F74" s="77"/>
      <c r="G74" s="107">
        <f>G75</f>
        <v>0</v>
      </c>
    </row>
    <row r="75" spans="1:7" ht="41.4" hidden="1" x14ac:dyDescent="0.25">
      <c r="A75" s="65" t="s">
        <v>328</v>
      </c>
      <c r="B75" s="61" t="s">
        <v>11</v>
      </c>
      <c r="C75" s="61" t="s">
        <v>359</v>
      </c>
      <c r="D75" s="61" t="s">
        <v>418</v>
      </c>
      <c r="E75" s="61" t="s">
        <v>459</v>
      </c>
      <c r="F75" s="77"/>
      <c r="G75" s="109">
        <f>G76</f>
        <v>0</v>
      </c>
    </row>
    <row r="76" spans="1:7" ht="55.2" hidden="1" x14ac:dyDescent="0.25">
      <c r="A76" s="65" t="s">
        <v>329</v>
      </c>
      <c r="B76" s="61" t="s">
        <v>11</v>
      </c>
      <c r="C76" s="61" t="s">
        <v>359</v>
      </c>
      <c r="D76" s="61" t="s">
        <v>418</v>
      </c>
      <c r="E76" s="61" t="s">
        <v>460</v>
      </c>
      <c r="F76" s="77"/>
      <c r="G76" s="109">
        <f>G77</f>
        <v>0</v>
      </c>
    </row>
    <row r="77" spans="1:7" ht="69" hidden="1" x14ac:dyDescent="0.25">
      <c r="A77" s="15" t="s">
        <v>330</v>
      </c>
      <c r="B77" s="61" t="s">
        <v>11</v>
      </c>
      <c r="C77" s="61" t="s">
        <v>359</v>
      </c>
      <c r="D77" s="61" t="s">
        <v>418</v>
      </c>
      <c r="E77" s="61" t="s">
        <v>461</v>
      </c>
      <c r="F77" s="77"/>
      <c r="G77" s="109">
        <f>G78</f>
        <v>0</v>
      </c>
    </row>
    <row r="78" spans="1:7" ht="41.4" hidden="1" x14ac:dyDescent="0.25">
      <c r="A78" s="65" t="s">
        <v>331</v>
      </c>
      <c r="B78" s="61" t="s">
        <v>11</v>
      </c>
      <c r="C78" s="61" t="s">
        <v>359</v>
      </c>
      <c r="D78" s="61" t="s">
        <v>418</v>
      </c>
      <c r="E78" s="61" t="s">
        <v>471</v>
      </c>
      <c r="F78" s="77"/>
      <c r="G78" s="110">
        <f>G79</f>
        <v>0</v>
      </c>
    </row>
    <row r="79" spans="1:7" ht="27.6" hidden="1" x14ac:dyDescent="0.25">
      <c r="A79" s="64" t="s">
        <v>304</v>
      </c>
      <c r="B79" s="61" t="s">
        <v>11</v>
      </c>
      <c r="C79" s="61" t="s">
        <v>359</v>
      </c>
      <c r="D79" s="61" t="s">
        <v>418</v>
      </c>
      <c r="E79" s="61" t="s">
        <v>471</v>
      </c>
      <c r="F79" s="61" t="s">
        <v>314</v>
      </c>
      <c r="G79" s="109"/>
    </row>
    <row r="80" spans="1:7" ht="13.8" x14ac:dyDescent="0.25">
      <c r="A80" s="62" t="s">
        <v>714</v>
      </c>
      <c r="B80" s="9" t="s">
        <v>11</v>
      </c>
      <c r="C80" s="9" t="s">
        <v>359</v>
      </c>
      <c r="D80" s="9" t="s">
        <v>255</v>
      </c>
      <c r="E80" s="77"/>
      <c r="F80" s="77"/>
      <c r="G80" s="106">
        <f>G81</f>
        <v>4412702</v>
      </c>
    </row>
    <row r="81" spans="1:7" ht="41.4" x14ac:dyDescent="0.25">
      <c r="A81" s="65" t="s">
        <v>328</v>
      </c>
      <c r="B81" s="61" t="s">
        <v>11</v>
      </c>
      <c r="C81" s="61" t="s">
        <v>359</v>
      </c>
      <c r="D81" s="61" t="s">
        <v>255</v>
      </c>
      <c r="E81" s="61" t="s">
        <v>459</v>
      </c>
      <c r="F81" s="77"/>
      <c r="G81" s="109">
        <f>G82+G88</f>
        <v>4412702</v>
      </c>
    </row>
    <row r="82" spans="1:7" ht="55.2" x14ac:dyDescent="0.25">
      <c r="A82" s="65" t="s">
        <v>329</v>
      </c>
      <c r="B82" s="61" t="s">
        <v>11</v>
      </c>
      <c r="C82" s="61" t="s">
        <v>359</v>
      </c>
      <c r="D82" s="61" t="s">
        <v>255</v>
      </c>
      <c r="E82" s="61" t="s">
        <v>460</v>
      </c>
      <c r="F82" s="77"/>
      <c r="G82" s="109">
        <f>G83</f>
        <v>4402702</v>
      </c>
    </row>
    <row r="83" spans="1:7" ht="55.2" x14ac:dyDescent="0.25">
      <c r="A83" s="65" t="s">
        <v>695</v>
      </c>
      <c r="B83" s="61" t="s">
        <v>11</v>
      </c>
      <c r="C83" s="61" t="s">
        <v>359</v>
      </c>
      <c r="D83" s="61" t="s">
        <v>255</v>
      </c>
      <c r="E83" s="61" t="s">
        <v>461</v>
      </c>
      <c r="F83" s="77"/>
      <c r="G83" s="109">
        <f>G84+G87</f>
        <v>4402702</v>
      </c>
    </row>
    <row r="84" spans="1:7" ht="41.4" x14ac:dyDescent="0.25">
      <c r="A84" s="65" t="s">
        <v>331</v>
      </c>
      <c r="B84" s="61" t="s">
        <v>11</v>
      </c>
      <c r="C84" s="61" t="s">
        <v>359</v>
      </c>
      <c r="D84" s="61" t="s">
        <v>255</v>
      </c>
      <c r="E84" s="61" t="s">
        <v>471</v>
      </c>
      <c r="F84" s="77"/>
      <c r="G84" s="109">
        <f>G85</f>
        <v>3902702</v>
      </c>
    </row>
    <row r="85" spans="1:7" ht="27.6" x14ac:dyDescent="0.25">
      <c r="A85" s="65" t="s">
        <v>304</v>
      </c>
      <c r="B85" s="61" t="s">
        <v>11</v>
      </c>
      <c r="C85" s="61" t="s">
        <v>359</v>
      </c>
      <c r="D85" s="61" t="s">
        <v>255</v>
      </c>
      <c r="E85" s="61" t="s">
        <v>471</v>
      </c>
      <c r="F85" s="125">
        <v>200</v>
      </c>
      <c r="G85" s="109">
        <v>3902702</v>
      </c>
    </row>
    <row r="86" spans="1:7" ht="27.6" x14ac:dyDescent="0.25">
      <c r="A86" s="65" t="s">
        <v>763</v>
      </c>
      <c r="B86" s="61" t="s">
        <v>11</v>
      </c>
      <c r="C86" s="61" t="s">
        <v>359</v>
      </c>
      <c r="D86" s="61" t="s">
        <v>255</v>
      </c>
      <c r="E86" s="61" t="s">
        <v>471</v>
      </c>
      <c r="F86" s="125"/>
      <c r="G86" s="109">
        <v>500000</v>
      </c>
    </row>
    <row r="87" spans="1:7" ht="27.6" x14ac:dyDescent="0.25">
      <c r="A87" s="65" t="s">
        <v>304</v>
      </c>
      <c r="B87" s="61" t="s">
        <v>11</v>
      </c>
      <c r="C87" s="61" t="s">
        <v>359</v>
      </c>
      <c r="D87" s="61" t="s">
        <v>255</v>
      </c>
      <c r="E87" s="61" t="s">
        <v>471</v>
      </c>
      <c r="F87" s="125">
        <v>200</v>
      </c>
      <c r="G87" s="109">
        <v>500000</v>
      </c>
    </row>
    <row r="88" spans="1:7" ht="27.6" x14ac:dyDescent="0.25">
      <c r="A88" s="65" t="s">
        <v>347</v>
      </c>
      <c r="B88" s="61" t="s">
        <v>11</v>
      </c>
      <c r="C88" s="61" t="s">
        <v>359</v>
      </c>
      <c r="D88" s="61" t="s">
        <v>255</v>
      </c>
      <c r="E88" s="61" t="s">
        <v>473</v>
      </c>
      <c r="F88" s="77"/>
      <c r="G88" s="109">
        <f>G89</f>
        <v>10000</v>
      </c>
    </row>
    <row r="89" spans="1:7" ht="27.6" x14ac:dyDescent="0.25">
      <c r="A89" s="65" t="s">
        <v>348</v>
      </c>
      <c r="B89" s="61" t="s">
        <v>11</v>
      </c>
      <c r="C89" s="61" t="s">
        <v>359</v>
      </c>
      <c r="D89" s="61" t="s">
        <v>255</v>
      </c>
      <c r="E89" s="61" t="s">
        <v>474</v>
      </c>
      <c r="F89" s="77"/>
      <c r="G89" s="109">
        <f>G90</f>
        <v>10000</v>
      </c>
    </row>
    <row r="90" spans="1:7" ht="13.8" x14ac:dyDescent="0.25">
      <c r="A90" s="67" t="s">
        <v>351</v>
      </c>
      <c r="B90" s="61" t="s">
        <v>11</v>
      </c>
      <c r="C90" s="61" t="s">
        <v>359</v>
      </c>
      <c r="D90" s="61" t="s">
        <v>255</v>
      </c>
      <c r="E90" s="61" t="s">
        <v>475</v>
      </c>
      <c r="F90" s="77"/>
      <c r="G90" s="109">
        <f>G93</f>
        <v>10000</v>
      </c>
    </row>
    <row r="91" spans="1:7" ht="27.6" x14ac:dyDescent="0.25">
      <c r="A91" s="65" t="s">
        <v>304</v>
      </c>
      <c r="B91" s="61" t="s">
        <v>11</v>
      </c>
      <c r="C91" s="61" t="s">
        <v>359</v>
      </c>
      <c r="D91" s="61" t="s">
        <v>255</v>
      </c>
      <c r="E91" s="61" t="s">
        <v>475</v>
      </c>
      <c r="F91" s="61" t="s">
        <v>314</v>
      </c>
      <c r="G91" s="109">
        <v>10000</v>
      </c>
    </row>
    <row r="92" spans="1:7" ht="27.6" hidden="1" x14ac:dyDescent="0.25">
      <c r="A92" s="65" t="s">
        <v>304</v>
      </c>
      <c r="B92" s="61" t="s">
        <v>11</v>
      </c>
      <c r="C92" s="61" t="s">
        <v>359</v>
      </c>
      <c r="D92" s="61" t="s">
        <v>255</v>
      </c>
      <c r="E92" s="61">
        <v>2</v>
      </c>
      <c r="F92" s="61"/>
      <c r="G92" s="109"/>
    </row>
    <row r="93" spans="1:7" ht="27.6" x14ac:dyDescent="0.25">
      <c r="A93" s="65" t="s">
        <v>304</v>
      </c>
      <c r="B93" s="61" t="s">
        <v>11</v>
      </c>
      <c r="C93" s="61" t="s">
        <v>359</v>
      </c>
      <c r="D93" s="61" t="s">
        <v>255</v>
      </c>
      <c r="E93" s="61" t="s">
        <v>475</v>
      </c>
      <c r="F93" s="61" t="s">
        <v>314</v>
      </c>
      <c r="G93" s="109">
        <v>10000</v>
      </c>
    </row>
    <row r="94" spans="1:7" ht="27.6" x14ac:dyDescent="0.25">
      <c r="A94" s="63" t="s">
        <v>234</v>
      </c>
      <c r="B94" s="10" t="s">
        <v>11</v>
      </c>
      <c r="C94" s="10" t="s">
        <v>359</v>
      </c>
      <c r="D94" s="10" t="s">
        <v>472</v>
      </c>
      <c r="E94" s="77"/>
      <c r="F94" s="77"/>
      <c r="G94" s="130">
        <f>G95</f>
        <v>8500</v>
      </c>
    </row>
    <row r="95" spans="1:7" ht="41.4" x14ac:dyDescent="0.25">
      <c r="A95" s="65" t="s">
        <v>454</v>
      </c>
      <c r="B95" s="61" t="s">
        <v>11</v>
      </c>
      <c r="C95" s="61" t="s">
        <v>359</v>
      </c>
      <c r="D95" s="61" t="s">
        <v>472</v>
      </c>
      <c r="E95" s="61" t="s">
        <v>459</v>
      </c>
      <c r="F95" s="77"/>
      <c r="G95" s="131">
        <f>G96</f>
        <v>8500</v>
      </c>
    </row>
    <row r="96" spans="1:7" ht="41.4" x14ac:dyDescent="0.25">
      <c r="A96" s="15" t="s">
        <v>341</v>
      </c>
      <c r="B96" s="61" t="s">
        <v>11</v>
      </c>
      <c r="C96" s="61" t="s">
        <v>359</v>
      </c>
      <c r="D96" s="61" t="s">
        <v>472</v>
      </c>
      <c r="E96" s="61" t="s">
        <v>476</v>
      </c>
      <c r="F96" s="77"/>
      <c r="G96" s="109">
        <f>G97+G100</f>
        <v>8500</v>
      </c>
    </row>
    <row r="97" spans="1:7" ht="41.4" x14ac:dyDescent="0.25">
      <c r="A97" s="65" t="s">
        <v>342</v>
      </c>
      <c r="B97" s="61" t="s">
        <v>11</v>
      </c>
      <c r="C97" s="61" t="s">
        <v>359</v>
      </c>
      <c r="D97" s="61" t="s">
        <v>472</v>
      </c>
      <c r="E97" s="61" t="s">
        <v>477</v>
      </c>
      <c r="F97" s="77"/>
      <c r="G97" s="109">
        <f>G98</f>
        <v>6000</v>
      </c>
    </row>
    <row r="98" spans="1:7" ht="27.6" x14ac:dyDescent="0.25">
      <c r="A98" s="15" t="s">
        <v>343</v>
      </c>
      <c r="B98" s="61" t="s">
        <v>11</v>
      </c>
      <c r="C98" s="61" t="s">
        <v>359</v>
      </c>
      <c r="D98" s="61" t="s">
        <v>472</v>
      </c>
      <c r="E98" s="61" t="s">
        <v>478</v>
      </c>
      <c r="F98" s="77"/>
      <c r="G98" s="109">
        <f>G99</f>
        <v>6000</v>
      </c>
    </row>
    <row r="99" spans="1:7" ht="27.6" x14ac:dyDescent="0.25">
      <c r="A99" s="64" t="s">
        <v>304</v>
      </c>
      <c r="B99" s="61" t="s">
        <v>11</v>
      </c>
      <c r="C99" s="61" t="s">
        <v>359</v>
      </c>
      <c r="D99" s="61" t="s">
        <v>472</v>
      </c>
      <c r="E99" s="61" t="s">
        <v>478</v>
      </c>
      <c r="F99" s="61" t="s">
        <v>314</v>
      </c>
      <c r="G99" s="109">
        <v>6000</v>
      </c>
    </row>
    <row r="100" spans="1:7" ht="27.6" x14ac:dyDescent="0.25">
      <c r="A100" s="65" t="s">
        <v>344</v>
      </c>
      <c r="B100" s="61" t="s">
        <v>11</v>
      </c>
      <c r="C100" s="61" t="s">
        <v>359</v>
      </c>
      <c r="D100" s="61" t="s">
        <v>472</v>
      </c>
      <c r="E100" s="61" t="s">
        <v>479</v>
      </c>
      <c r="F100" s="77"/>
      <c r="G100" s="109">
        <f>G101</f>
        <v>2500</v>
      </c>
    </row>
    <row r="101" spans="1:7" ht="69" x14ac:dyDescent="0.25">
      <c r="A101" s="65" t="s">
        <v>480</v>
      </c>
      <c r="B101" s="61" t="s">
        <v>11</v>
      </c>
      <c r="C101" s="61" t="s">
        <v>359</v>
      </c>
      <c r="D101" s="61" t="s">
        <v>472</v>
      </c>
      <c r="E101" s="61" t="s">
        <v>482</v>
      </c>
      <c r="F101" s="77"/>
      <c r="G101" s="109">
        <f>G102</f>
        <v>2500</v>
      </c>
    </row>
    <row r="102" spans="1:7" ht="27.6" x14ac:dyDescent="0.25">
      <c r="A102" s="65" t="s">
        <v>346</v>
      </c>
      <c r="B102" s="61" t="s">
        <v>11</v>
      </c>
      <c r="C102" s="61" t="s">
        <v>359</v>
      </c>
      <c r="D102" s="61" t="s">
        <v>472</v>
      </c>
      <c r="E102" s="61" t="s">
        <v>483</v>
      </c>
      <c r="F102" s="77"/>
      <c r="G102" s="109">
        <f>G103</f>
        <v>2500</v>
      </c>
    </row>
    <row r="103" spans="1:7" ht="27.6" x14ac:dyDescent="0.25">
      <c r="A103" s="65" t="s">
        <v>304</v>
      </c>
      <c r="B103" s="61" t="s">
        <v>11</v>
      </c>
      <c r="C103" s="61" t="s">
        <v>359</v>
      </c>
      <c r="D103" s="61" t="s">
        <v>472</v>
      </c>
      <c r="E103" s="61" t="s">
        <v>483</v>
      </c>
      <c r="F103" s="61" t="s">
        <v>314</v>
      </c>
      <c r="G103" s="109">
        <v>2500</v>
      </c>
    </row>
    <row r="104" spans="1:7" ht="13.8" x14ac:dyDescent="0.25">
      <c r="A104" s="62" t="s">
        <v>235</v>
      </c>
      <c r="B104" s="9" t="s">
        <v>11</v>
      </c>
      <c r="C104" s="9" t="s">
        <v>448</v>
      </c>
      <c r="D104" s="9" t="s">
        <v>309</v>
      </c>
      <c r="E104" s="77"/>
      <c r="F104" s="77"/>
      <c r="G104" s="106">
        <f>G105+G111+G121+G127+G133+G149+G141</f>
        <v>5851461.7800000003</v>
      </c>
    </row>
    <row r="105" spans="1:7" ht="13.8" x14ac:dyDescent="0.25">
      <c r="A105" s="62" t="s">
        <v>256</v>
      </c>
      <c r="B105" s="9" t="s">
        <v>11</v>
      </c>
      <c r="C105" s="9" t="s">
        <v>448</v>
      </c>
      <c r="D105" s="9" t="s">
        <v>360</v>
      </c>
      <c r="E105" s="77"/>
      <c r="F105" s="77"/>
      <c r="G105" s="106">
        <f>G106</f>
        <v>1000</v>
      </c>
    </row>
    <row r="106" spans="1:7" ht="41.4" x14ac:dyDescent="0.25">
      <c r="A106" s="64" t="s">
        <v>352</v>
      </c>
      <c r="B106" s="61" t="s">
        <v>11</v>
      </c>
      <c r="C106" s="61" t="s">
        <v>448</v>
      </c>
      <c r="D106" s="61" t="s">
        <v>360</v>
      </c>
      <c r="E106" s="61" t="s">
        <v>484</v>
      </c>
      <c r="F106" s="77"/>
      <c r="G106" s="109">
        <f>G107</f>
        <v>1000</v>
      </c>
    </row>
    <row r="107" spans="1:7" ht="55.2" x14ac:dyDescent="0.25">
      <c r="A107" s="65" t="s">
        <v>353</v>
      </c>
      <c r="B107" s="61" t="s">
        <v>11</v>
      </c>
      <c r="C107" s="61" t="s">
        <v>448</v>
      </c>
      <c r="D107" s="61" t="s">
        <v>360</v>
      </c>
      <c r="E107" s="61" t="s">
        <v>485</v>
      </c>
      <c r="F107" s="77"/>
      <c r="G107" s="109">
        <f>G108</f>
        <v>1000</v>
      </c>
    </row>
    <row r="108" spans="1:7" ht="13.8" x14ac:dyDescent="0.25">
      <c r="A108" s="65" t="s">
        <v>481</v>
      </c>
      <c r="B108" s="61" t="s">
        <v>11</v>
      </c>
      <c r="C108" s="61" t="s">
        <v>448</v>
      </c>
      <c r="D108" s="61" t="s">
        <v>360</v>
      </c>
      <c r="E108" s="61" t="s">
        <v>486</v>
      </c>
      <c r="F108" s="77"/>
      <c r="G108" s="109">
        <f>G109</f>
        <v>1000</v>
      </c>
    </row>
    <row r="109" spans="1:7" ht="27.6" x14ac:dyDescent="0.25">
      <c r="A109" s="65" t="s">
        <v>355</v>
      </c>
      <c r="B109" s="61" t="s">
        <v>11</v>
      </c>
      <c r="C109" s="61" t="s">
        <v>448</v>
      </c>
      <c r="D109" s="61" t="s">
        <v>360</v>
      </c>
      <c r="E109" s="61" t="s">
        <v>487</v>
      </c>
      <c r="F109" s="77"/>
      <c r="G109" s="109">
        <f>G110</f>
        <v>1000</v>
      </c>
    </row>
    <row r="110" spans="1:7" ht="27.6" x14ac:dyDescent="0.25">
      <c r="A110" s="64" t="s">
        <v>304</v>
      </c>
      <c r="B110" s="61" t="s">
        <v>11</v>
      </c>
      <c r="C110" s="61" t="s">
        <v>448</v>
      </c>
      <c r="D110" s="61" t="s">
        <v>360</v>
      </c>
      <c r="E110" s="61" t="s">
        <v>487</v>
      </c>
      <c r="F110" s="61" t="s">
        <v>314</v>
      </c>
      <c r="G110" s="109">
        <v>1000</v>
      </c>
    </row>
    <row r="111" spans="1:7" ht="13.8" x14ac:dyDescent="0.25">
      <c r="A111" s="62" t="s">
        <v>257</v>
      </c>
      <c r="B111" s="9" t="s">
        <v>11</v>
      </c>
      <c r="C111" s="9" t="s">
        <v>448</v>
      </c>
      <c r="D111" s="9" t="s">
        <v>385</v>
      </c>
      <c r="E111" s="77"/>
      <c r="F111" s="77"/>
      <c r="G111" s="106">
        <f>G112+G117</f>
        <v>2000</v>
      </c>
    </row>
    <row r="112" spans="1:7" ht="41.4" x14ac:dyDescent="0.25">
      <c r="A112" s="64" t="s">
        <v>454</v>
      </c>
      <c r="B112" s="61" t="s">
        <v>11</v>
      </c>
      <c r="C112" s="61" t="s">
        <v>448</v>
      </c>
      <c r="D112" s="61" t="s">
        <v>385</v>
      </c>
      <c r="E112" s="61" t="s">
        <v>459</v>
      </c>
      <c r="F112" s="77"/>
      <c r="G112" s="109">
        <f>G113</f>
        <v>2000</v>
      </c>
    </row>
    <row r="113" spans="1:7" ht="27.6" x14ac:dyDescent="0.25">
      <c r="A113" s="65" t="s">
        <v>701</v>
      </c>
      <c r="B113" s="61" t="s">
        <v>11</v>
      </c>
      <c r="C113" s="61" t="s">
        <v>448</v>
      </c>
      <c r="D113" s="61" t="s">
        <v>385</v>
      </c>
      <c r="E113" s="61" t="s">
        <v>460</v>
      </c>
      <c r="F113" s="77"/>
      <c r="G113" s="109">
        <f>G114</f>
        <v>2000</v>
      </c>
    </row>
    <row r="114" spans="1:7" ht="69" x14ac:dyDescent="0.25">
      <c r="A114" s="17" t="s">
        <v>330</v>
      </c>
      <c r="B114" s="61" t="s">
        <v>11</v>
      </c>
      <c r="C114" s="61" t="s">
        <v>448</v>
      </c>
      <c r="D114" s="61" t="s">
        <v>385</v>
      </c>
      <c r="E114" s="61" t="s">
        <v>461</v>
      </c>
      <c r="F114" s="77"/>
      <c r="G114" s="109">
        <f>G115</f>
        <v>2000</v>
      </c>
    </row>
    <row r="115" spans="1:7" ht="27.6" x14ac:dyDescent="0.25">
      <c r="A115" s="65" t="s">
        <v>333</v>
      </c>
      <c r="B115" s="61" t="s">
        <v>11</v>
      </c>
      <c r="C115" s="61" t="s">
        <v>448</v>
      </c>
      <c r="D115" s="61" t="s">
        <v>385</v>
      </c>
      <c r="E115" s="61" t="s">
        <v>488</v>
      </c>
      <c r="F115" s="77"/>
      <c r="G115" s="109">
        <f>G116</f>
        <v>2000</v>
      </c>
    </row>
    <row r="116" spans="1:7" ht="27.6" x14ac:dyDescent="0.25">
      <c r="A116" s="64" t="s">
        <v>304</v>
      </c>
      <c r="B116" s="61" t="s">
        <v>11</v>
      </c>
      <c r="C116" s="61" t="s">
        <v>448</v>
      </c>
      <c r="D116" s="61" t="s">
        <v>385</v>
      </c>
      <c r="E116" s="61" t="s">
        <v>488</v>
      </c>
      <c r="F116" s="61" t="s">
        <v>314</v>
      </c>
      <c r="G116" s="109">
        <v>2000</v>
      </c>
    </row>
    <row r="117" spans="1:7" ht="13.8" hidden="1" x14ac:dyDescent="0.25">
      <c r="A117" s="64" t="s">
        <v>700</v>
      </c>
      <c r="B117" s="61" t="s">
        <v>11</v>
      </c>
      <c r="C117" s="61" t="s">
        <v>448</v>
      </c>
      <c r="D117" s="61" t="s">
        <v>385</v>
      </c>
      <c r="E117" s="61" t="s">
        <v>698</v>
      </c>
      <c r="F117" s="61"/>
      <c r="G117" s="109">
        <f>G118</f>
        <v>0</v>
      </c>
    </row>
    <row r="118" spans="1:7" ht="27.6" hidden="1" x14ac:dyDescent="0.25">
      <c r="A118" s="64" t="s">
        <v>699</v>
      </c>
      <c r="B118" s="61" t="s">
        <v>11</v>
      </c>
      <c r="C118" s="61" t="s">
        <v>448</v>
      </c>
      <c r="D118" s="61" t="s">
        <v>385</v>
      </c>
      <c r="E118" s="61" t="s">
        <v>697</v>
      </c>
      <c r="F118" s="61"/>
      <c r="G118" s="109">
        <f>G119</f>
        <v>0</v>
      </c>
    </row>
    <row r="119" spans="1:7" ht="41.4" hidden="1" x14ac:dyDescent="0.25">
      <c r="A119" s="64" t="s">
        <v>705</v>
      </c>
      <c r="B119" s="61" t="s">
        <v>11</v>
      </c>
      <c r="C119" s="61" t="s">
        <v>448</v>
      </c>
      <c r="D119" s="61" t="s">
        <v>385</v>
      </c>
      <c r="E119" s="61" t="s">
        <v>696</v>
      </c>
      <c r="F119" s="61"/>
      <c r="G119" s="109"/>
    </row>
    <row r="120" spans="1:7" ht="27.6" hidden="1" x14ac:dyDescent="0.25">
      <c r="A120" s="64" t="s">
        <v>304</v>
      </c>
      <c r="B120" s="61" t="s">
        <v>11</v>
      </c>
      <c r="C120" s="61" t="s">
        <v>448</v>
      </c>
      <c r="D120" s="61" t="s">
        <v>385</v>
      </c>
      <c r="E120" s="61" t="s">
        <v>696</v>
      </c>
      <c r="F120" s="61" t="s">
        <v>314</v>
      </c>
      <c r="G120" s="109"/>
    </row>
    <row r="121" spans="1:7" ht="13.8" hidden="1" x14ac:dyDescent="0.25">
      <c r="A121" s="62" t="s">
        <v>258</v>
      </c>
      <c r="B121" s="9" t="s">
        <v>11</v>
      </c>
      <c r="C121" s="9" t="s">
        <v>448</v>
      </c>
      <c r="D121" s="9" t="s">
        <v>409</v>
      </c>
      <c r="E121" s="77"/>
      <c r="F121" s="77"/>
      <c r="G121" s="106">
        <f>G122</f>
        <v>0</v>
      </c>
    </row>
    <row r="122" spans="1:7" ht="41.4" hidden="1" x14ac:dyDescent="0.25">
      <c r="A122" s="64" t="s">
        <v>454</v>
      </c>
      <c r="B122" s="61" t="s">
        <v>11</v>
      </c>
      <c r="C122" s="61" t="s">
        <v>448</v>
      </c>
      <c r="D122" s="61" t="s">
        <v>409</v>
      </c>
      <c r="E122" s="61" t="s">
        <v>459</v>
      </c>
      <c r="F122" s="77"/>
      <c r="G122" s="109">
        <f>G123</f>
        <v>0</v>
      </c>
    </row>
    <row r="123" spans="1:7" ht="13.8" hidden="1" x14ac:dyDescent="0.25">
      <c r="A123" s="65" t="s">
        <v>702</v>
      </c>
      <c r="B123" s="61" t="s">
        <v>11</v>
      </c>
      <c r="C123" s="61" t="s">
        <v>448</v>
      </c>
      <c r="D123" s="61" t="s">
        <v>409</v>
      </c>
      <c r="E123" s="61" t="s">
        <v>460</v>
      </c>
      <c r="F123" s="77"/>
      <c r="G123" s="109">
        <f>G124</f>
        <v>0</v>
      </c>
    </row>
    <row r="124" spans="1:7" ht="69" hidden="1" x14ac:dyDescent="0.25">
      <c r="A124" s="15" t="s">
        <v>330</v>
      </c>
      <c r="B124" s="61" t="s">
        <v>11</v>
      </c>
      <c r="C124" s="61" t="s">
        <v>448</v>
      </c>
      <c r="D124" s="61" t="s">
        <v>409</v>
      </c>
      <c r="E124" s="61" t="s">
        <v>461</v>
      </c>
      <c r="F124" s="77"/>
      <c r="G124" s="111">
        <f>G125</f>
        <v>0</v>
      </c>
    </row>
    <row r="125" spans="1:7" ht="27.6" hidden="1" x14ac:dyDescent="0.25">
      <c r="A125" s="67" t="s">
        <v>335</v>
      </c>
      <c r="B125" s="61" t="s">
        <v>11</v>
      </c>
      <c r="C125" s="61" t="s">
        <v>448</v>
      </c>
      <c r="D125" s="61" t="s">
        <v>409</v>
      </c>
      <c r="E125" s="61" t="s">
        <v>489</v>
      </c>
      <c r="F125" s="77"/>
      <c r="G125" s="109">
        <f>G126</f>
        <v>0</v>
      </c>
    </row>
    <row r="126" spans="1:7" ht="27.6" hidden="1" x14ac:dyDescent="0.25">
      <c r="A126" s="64" t="s">
        <v>304</v>
      </c>
      <c r="B126" s="61" t="s">
        <v>11</v>
      </c>
      <c r="C126" s="61" t="s">
        <v>448</v>
      </c>
      <c r="D126" s="61" t="s">
        <v>409</v>
      </c>
      <c r="E126" s="61" t="s">
        <v>489</v>
      </c>
      <c r="F126" s="61" t="s">
        <v>314</v>
      </c>
      <c r="G126" s="109"/>
    </row>
    <row r="127" spans="1:7" ht="13.8" x14ac:dyDescent="0.25">
      <c r="A127" s="62" t="s">
        <v>259</v>
      </c>
      <c r="B127" s="9" t="s">
        <v>11</v>
      </c>
      <c r="C127" s="9" t="s">
        <v>448</v>
      </c>
      <c r="D127" s="9" t="s">
        <v>410</v>
      </c>
      <c r="E127" s="77"/>
      <c r="F127" s="77"/>
      <c r="G127" s="106">
        <f>G128</f>
        <v>1000</v>
      </c>
    </row>
    <row r="128" spans="1:7" ht="55.2" x14ac:dyDescent="0.25">
      <c r="A128" s="65" t="s">
        <v>356</v>
      </c>
      <c r="B128" s="61" t="s">
        <v>11</v>
      </c>
      <c r="C128" s="61" t="s">
        <v>448</v>
      </c>
      <c r="D128" s="61" t="s">
        <v>410</v>
      </c>
      <c r="E128" s="61" t="s">
        <v>490</v>
      </c>
      <c r="F128" s="77"/>
      <c r="G128" s="109">
        <f>G129</f>
        <v>1000</v>
      </c>
    </row>
    <row r="129" spans="1:7" ht="13.8" x14ac:dyDescent="0.25">
      <c r="A129" s="19" t="s">
        <v>259</v>
      </c>
      <c r="B129" s="8" t="s">
        <v>11</v>
      </c>
      <c r="C129" s="8" t="s">
        <v>448</v>
      </c>
      <c r="D129" s="8" t="s">
        <v>410</v>
      </c>
      <c r="E129" s="8" t="s">
        <v>491</v>
      </c>
      <c r="F129" s="77"/>
      <c r="G129" s="108">
        <f>G130</f>
        <v>1000</v>
      </c>
    </row>
    <row r="130" spans="1:7" ht="27.6" x14ac:dyDescent="0.25">
      <c r="A130" s="64" t="s">
        <v>382</v>
      </c>
      <c r="B130" s="61" t="s">
        <v>11</v>
      </c>
      <c r="C130" s="61" t="s">
        <v>448</v>
      </c>
      <c r="D130" s="61" t="s">
        <v>410</v>
      </c>
      <c r="E130" s="61" t="s">
        <v>492</v>
      </c>
      <c r="F130" s="77"/>
      <c r="G130" s="109">
        <f>G131</f>
        <v>1000</v>
      </c>
    </row>
    <row r="131" spans="1:7" ht="13.8" x14ac:dyDescent="0.25">
      <c r="A131" s="65" t="s">
        <v>383</v>
      </c>
      <c r="B131" s="61" t="s">
        <v>11</v>
      </c>
      <c r="C131" s="61" t="s">
        <v>448</v>
      </c>
      <c r="D131" s="61" t="s">
        <v>410</v>
      </c>
      <c r="E131" s="61" t="s">
        <v>493</v>
      </c>
      <c r="F131" s="77"/>
      <c r="G131" s="109">
        <f>G132</f>
        <v>1000</v>
      </c>
    </row>
    <row r="132" spans="1:7" ht="27.6" x14ac:dyDescent="0.25">
      <c r="A132" s="64" t="s">
        <v>304</v>
      </c>
      <c r="B132" s="61" t="s">
        <v>11</v>
      </c>
      <c r="C132" s="61" t="s">
        <v>448</v>
      </c>
      <c r="D132" s="61" t="s">
        <v>410</v>
      </c>
      <c r="E132" s="61" t="s">
        <v>493</v>
      </c>
      <c r="F132" s="61" t="s">
        <v>314</v>
      </c>
      <c r="G132" s="109">
        <v>1000</v>
      </c>
    </row>
    <row r="133" spans="1:7" ht="13.8" x14ac:dyDescent="0.25">
      <c r="A133" s="63" t="s">
        <v>260</v>
      </c>
      <c r="B133" s="10" t="s">
        <v>11</v>
      </c>
      <c r="C133" s="10" t="s">
        <v>448</v>
      </c>
      <c r="D133" s="10" t="s">
        <v>418</v>
      </c>
      <c r="E133" s="77"/>
      <c r="F133" s="77"/>
      <c r="G133" s="107">
        <f>G134</f>
        <v>5846461.7800000003</v>
      </c>
    </row>
    <row r="134" spans="1:7" ht="55.2" x14ac:dyDescent="0.25">
      <c r="A134" s="65" t="s">
        <v>356</v>
      </c>
      <c r="B134" s="61" t="s">
        <v>11</v>
      </c>
      <c r="C134" s="61" t="s">
        <v>448</v>
      </c>
      <c r="D134" s="61" t="s">
        <v>418</v>
      </c>
      <c r="E134" s="61" t="s">
        <v>490</v>
      </c>
      <c r="F134" s="77"/>
      <c r="G134" s="109">
        <f>G135</f>
        <v>5846461.7800000003</v>
      </c>
    </row>
    <row r="135" spans="1:7" ht="27.6" x14ac:dyDescent="0.25">
      <c r="A135" s="65" t="s">
        <v>364</v>
      </c>
      <c r="B135" s="61" t="s">
        <v>11</v>
      </c>
      <c r="C135" s="61" t="s">
        <v>448</v>
      </c>
      <c r="D135" s="61" t="s">
        <v>418</v>
      </c>
      <c r="E135" s="61" t="s">
        <v>494</v>
      </c>
      <c r="F135" s="77"/>
      <c r="G135" s="109">
        <f>G136</f>
        <v>5846461.7800000003</v>
      </c>
    </row>
    <row r="136" spans="1:7" ht="41.4" x14ac:dyDescent="0.25">
      <c r="A136" s="65" t="s">
        <v>365</v>
      </c>
      <c r="B136" s="61" t="s">
        <v>11</v>
      </c>
      <c r="C136" s="61" t="s">
        <v>448</v>
      </c>
      <c r="D136" s="61" t="s">
        <v>418</v>
      </c>
      <c r="E136" s="61" t="s">
        <v>495</v>
      </c>
      <c r="F136" s="77"/>
      <c r="G136" s="109">
        <f>G137+G139</f>
        <v>5846461.7800000003</v>
      </c>
    </row>
    <row r="137" spans="1:7" ht="27.6" x14ac:dyDescent="0.25">
      <c r="A137" s="65" t="s">
        <v>366</v>
      </c>
      <c r="B137" s="61" t="s">
        <v>11</v>
      </c>
      <c r="C137" s="61" t="s">
        <v>448</v>
      </c>
      <c r="D137" s="61" t="s">
        <v>418</v>
      </c>
      <c r="E137" s="61" t="s">
        <v>496</v>
      </c>
      <c r="F137" s="77"/>
      <c r="G137" s="109">
        <f>G138</f>
        <v>4584461.78</v>
      </c>
    </row>
    <row r="138" spans="1:7" ht="27.6" x14ac:dyDescent="0.25">
      <c r="A138" s="64" t="s">
        <v>304</v>
      </c>
      <c r="B138" s="61" t="s">
        <v>11</v>
      </c>
      <c r="C138" s="61" t="s">
        <v>448</v>
      </c>
      <c r="D138" s="61" t="s">
        <v>418</v>
      </c>
      <c r="E138" s="61" t="s">
        <v>496</v>
      </c>
      <c r="F138" s="61" t="s">
        <v>314</v>
      </c>
      <c r="G138" s="109">
        <v>4584461.78</v>
      </c>
    </row>
    <row r="139" spans="1:7" ht="27.6" x14ac:dyDescent="0.25">
      <c r="A139" s="64" t="s">
        <v>763</v>
      </c>
      <c r="B139" s="61" t="s">
        <v>11</v>
      </c>
      <c r="C139" s="61" t="s">
        <v>448</v>
      </c>
      <c r="D139" s="61" t="s">
        <v>418</v>
      </c>
      <c r="E139" s="61" t="s">
        <v>768</v>
      </c>
      <c r="F139" s="61"/>
      <c r="G139" s="109">
        <v>1262000</v>
      </c>
    </row>
    <row r="140" spans="1:7" ht="27.6" x14ac:dyDescent="0.25">
      <c r="A140" s="64" t="s">
        <v>304</v>
      </c>
      <c r="B140" s="61" t="s">
        <v>11</v>
      </c>
      <c r="C140" s="61" t="s">
        <v>448</v>
      </c>
      <c r="D140" s="61" t="s">
        <v>418</v>
      </c>
      <c r="E140" s="61" t="s">
        <v>768</v>
      </c>
      <c r="F140" s="61" t="s">
        <v>314</v>
      </c>
      <c r="G140" s="109">
        <v>1262000</v>
      </c>
    </row>
    <row r="141" spans="1:7" s="157" customFormat="1" ht="55.2" x14ac:dyDescent="0.25">
      <c r="A141" s="66" t="s">
        <v>722</v>
      </c>
      <c r="B141" s="10" t="s">
        <v>11</v>
      </c>
      <c r="C141" s="10" t="s">
        <v>448</v>
      </c>
      <c r="D141" s="10">
        <v>12</v>
      </c>
      <c r="E141" s="10" t="s">
        <v>490</v>
      </c>
      <c r="F141" s="10"/>
      <c r="G141" s="107">
        <f>G142</f>
        <v>1000</v>
      </c>
    </row>
    <row r="142" spans="1:7" ht="27.6" x14ac:dyDescent="0.25">
      <c r="A142" s="64" t="s">
        <v>721</v>
      </c>
      <c r="B142" s="61" t="s">
        <v>11</v>
      </c>
      <c r="C142" s="61" t="s">
        <v>448</v>
      </c>
      <c r="D142" s="61">
        <v>12</v>
      </c>
      <c r="E142" s="61" t="s">
        <v>716</v>
      </c>
      <c r="F142" s="61"/>
      <c r="G142" s="109">
        <f>G143</f>
        <v>1000</v>
      </c>
    </row>
    <row r="143" spans="1:7" ht="96.6" x14ac:dyDescent="0.25">
      <c r="A143" s="64" t="s">
        <v>719</v>
      </c>
      <c r="B143" s="61" t="s">
        <v>11</v>
      </c>
      <c r="C143" s="61" t="s">
        <v>448</v>
      </c>
      <c r="D143" s="61">
        <v>12</v>
      </c>
      <c r="E143" s="61" t="s">
        <v>717</v>
      </c>
      <c r="F143" s="61"/>
      <c r="G143" s="109">
        <f>G144</f>
        <v>1000</v>
      </c>
    </row>
    <row r="144" spans="1:7" ht="13.8" x14ac:dyDescent="0.25">
      <c r="A144" s="64" t="s">
        <v>720</v>
      </c>
      <c r="B144" s="61" t="s">
        <v>11</v>
      </c>
      <c r="C144" s="61" t="s">
        <v>448</v>
      </c>
      <c r="D144" s="61">
        <v>12</v>
      </c>
      <c r="E144" s="61" t="s">
        <v>718</v>
      </c>
      <c r="F144" s="61"/>
      <c r="G144" s="109">
        <f>G146</f>
        <v>1000</v>
      </c>
    </row>
    <row r="145" spans="1:7" ht="13.8" hidden="1" x14ac:dyDescent="0.25">
      <c r="A145" s="64"/>
      <c r="B145" s="61" t="s">
        <v>11</v>
      </c>
      <c r="C145" s="61" t="s">
        <v>448</v>
      </c>
      <c r="D145" s="61">
        <v>12</v>
      </c>
      <c r="E145" s="61"/>
      <c r="F145" s="61"/>
      <c r="G145" s="109"/>
    </row>
    <row r="146" spans="1:7" ht="27.6" x14ac:dyDescent="0.25">
      <c r="A146" s="64" t="s">
        <v>304</v>
      </c>
      <c r="B146" s="61" t="s">
        <v>11</v>
      </c>
      <c r="C146" s="61" t="s">
        <v>448</v>
      </c>
      <c r="D146" s="61">
        <v>12</v>
      </c>
      <c r="E146" s="61" t="s">
        <v>718</v>
      </c>
      <c r="F146" s="61" t="s">
        <v>314</v>
      </c>
      <c r="G146" s="109">
        <v>1000</v>
      </c>
    </row>
    <row r="147" spans="1:7" ht="27.6" hidden="1" x14ac:dyDescent="0.25">
      <c r="A147" s="101" t="s">
        <v>676</v>
      </c>
      <c r="B147" s="100" t="s">
        <v>11</v>
      </c>
      <c r="C147" s="100" t="s">
        <v>448</v>
      </c>
      <c r="D147" s="100" t="s">
        <v>418</v>
      </c>
      <c r="E147" s="100" t="s">
        <v>678</v>
      </c>
      <c r="F147" s="127"/>
      <c r="G147" s="154"/>
    </row>
    <row r="148" spans="1:7" ht="27.6" hidden="1" x14ac:dyDescent="0.25">
      <c r="A148" s="101" t="s">
        <v>304</v>
      </c>
      <c r="B148" s="100" t="s">
        <v>11</v>
      </c>
      <c r="C148" s="100" t="s">
        <v>448</v>
      </c>
      <c r="D148" s="100" t="s">
        <v>418</v>
      </c>
      <c r="E148" s="100" t="s">
        <v>678</v>
      </c>
      <c r="F148" s="100" t="s">
        <v>314</v>
      </c>
      <c r="G148" s="154"/>
    </row>
    <row r="149" spans="1:7" ht="13.8" hidden="1" x14ac:dyDescent="0.25">
      <c r="A149" s="102" t="s">
        <v>617</v>
      </c>
      <c r="B149" s="103">
        <v>992</v>
      </c>
      <c r="C149" s="104" t="s">
        <v>448</v>
      </c>
      <c r="D149" s="103">
        <v>12</v>
      </c>
      <c r="E149" s="103"/>
      <c r="F149" s="103"/>
      <c r="G149" s="112">
        <f>G150</f>
        <v>0</v>
      </c>
    </row>
    <row r="150" spans="1:7" ht="41.4" hidden="1" x14ac:dyDescent="0.25">
      <c r="A150" s="101" t="s">
        <v>624</v>
      </c>
      <c r="B150" s="61">
        <v>992</v>
      </c>
      <c r="C150" s="105" t="s">
        <v>448</v>
      </c>
      <c r="D150" s="61">
        <v>12</v>
      </c>
      <c r="E150" s="100" t="s">
        <v>625</v>
      </c>
      <c r="F150" s="61"/>
      <c r="G150" s="109">
        <f>G151</f>
        <v>0</v>
      </c>
    </row>
    <row r="151" spans="1:7" ht="27.6" hidden="1" x14ac:dyDescent="0.25">
      <c r="A151" s="101" t="s">
        <v>626</v>
      </c>
      <c r="B151" s="61">
        <v>992</v>
      </c>
      <c r="C151" s="105" t="s">
        <v>448</v>
      </c>
      <c r="D151" s="61">
        <v>12</v>
      </c>
      <c r="E151" s="100" t="s">
        <v>627</v>
      </c>
      <c r="F151" s="61"/>
      <c r="G151" s="109">
        <f>G152</f>
        <v>0</v>
      </c>
    </row>
    <row r="152" spans="1:7" ht="55.2" hidden="1" x14ac:dyDescent="0.25">
      <c r="A152" s="101" t="s">
        <v>628</v>
      </c>
      <c r="B152" s="61">
        <v>992</v>
      </c>
      <c r="C152" s="105" t="s">
        <v>448</v>
      </c>
      <c r="D152" s="61">
        <v>12</v>
      </c>
      <c r="E152" s="100" t="s">
        <v>629</v>
      </c>
      <c r="F152" s="61"/>
      <c r="G152" s="109">
        <f>G153</f>
        <v>0</v>
      </c>
    </row>
    <row r="153" spans="1:7" ht="27.6" hidden="1" x14ac:dyDescent="0.25">
      <c r="A153" s="101" t="s">
        <v>630</v>
      </c>
      <c r="B153" s="61">
        <v>992</v>
      </c>
      <c r="C153" s="105" t="s">
        <v>448</v>
      </c>
      <c r="D153" s="61">
        <v>12</v>
      </c>
      <c r="E153" s="100" t="s">
        <v>631</v>
      </c>
      <c r="F153" s="61"/>
      <c r="G153" s="109">
        <f>G154</f>
        <v>0</v>
      </c>
    </row>
    <row r="154" spans="1:7" ht="27.6" hidden="1" x14ac:dyDescent="0.25">
      <c r="A154" s="65" t="s">
        <v>304</v>
      </c>
      <c r="B154" s="61">
        <v>992</v>
      </c>
      <c r="C154" s="105" t="s">
        <v>448</v>
      </c>
      <c r="D154" s="61">
        <v>12</v>
      </c>
      <c r="E154" s="100" t="s">
        <v>631</v>
      </c>
      <c r="F154" s="61">
        <v>200</v>
      </c>
      <c r="G154" s="109"/>
    </row>
    <row r="155" spans="1:7" ht="13.8" x14ac:dyDescent="0.25">
      <c r="A155" s="62" t="s">
        <v>261</v>
      </c>
      <c r="B155" s="9" t="s">
        <v>11</v>
      </c>
      <c r="C155" s="9" t="s">
        <v>360</v>
      </c>
      <c r="D155" s="9" t="s">
        <v>309</v>
      </c>
      <c r="E155" s="77"/>
      <c r="F155" s="77"/>
      <c r="G155" s="106">
        <f>G156+G183+G204</f>
        <v>61801766.75</v>
      </c>
    </row>
    <row r="156" spans="1:7" ht="13.8" x14ac:dyDescent="0.25">
      <c r="A156" s="62" t="s">
        <v>262</v>
      </c>
      <c r="B156" s="9" t="s">
        <v>11</v>
      </c>
      <c r="C156" s="9" t="s">
        <v>360</v>
      </c>
      <c r="D156" s="9" t="s">
        <v>336</v>
      </c>
      <c r="E156" s="77"/>
      <c r="F156" s="77"/>
      <c r="G156" s="106">
        <f>G157+G176</f>
        <v>51582832.399999999</v>
      </c>
    </row>
    <row r="157" spans="1:7" ht="55.2" x14ac:dyDescent="0.25">
      <c r="A157" s="64" t="s">
        <v>356</v>
      </c>
      <c r="B157" s="61" t="s">
        <v>11</v>
      </c>
      <c r="C157" s="61" t="s">
        <v>360</v>
      </c>
      <c r="D157" s="61" t="s">
        <v>336</v>
      </c>
      <c r="E157" s="61" t="s">
        <v>490</v>
      </c>
      <c r="F157" s="77"/>
      <c r="G157" s="109">
        <f>G158</f>
        <v>51582832.399999999</v>
      </c>
    </row>
    <row r="158" spans="1:7" ht="13.8" x14ac:dyDescent="0.25">
      <c r="A158" s="65" t="s">
        <v>367</v>
      </c>
      <c r="B158" s="61" t="s">
        <v>11</v>
      </c>
      <c r="C158" s="61" t="s">
        <v>360</v>
      </c>
      <c r="D158" s="61" t="s">
        <v>336</v>
      </c>
      <c r="E158" s="61" t="s">
        <v>497</v>
      </c>
      <c r="F158" s="77"/>
      <c r="G158" s="109">
        <f>G159+G166+G168+G172+G174</f>
        <v>51582832.399999999</v>
      </c>
    </row>
    <row r="159" spans="1:7" ht="41.4" x14ac:dyDescent="0.25">
      <c r="A159" s="67" t="s">
        <v>368</v>
      </c>
      <c r="B159" s="61" t="s">
        <v>11</v>
      </c>
      <c r="C159" s="61" t="s">
        <v>360</v>
      </c>
      <c r="D159" s="61" t="s">
        <v>336</v>
      </c>
      <c r="E159" s="61" t="s">
        <v>498</v>
      </c>
      <c r="F159" s="77"/>
      <c r="G159" s="109">
        <f>G160+G162+G164</f>
        <v>3406900</v>
      </c>
    </row>
    <row r="160" spans="1:7" ht="13.8" x14ac:dyDescent="0.25">
      <c r="A160" s="18" t="s">
        <v>369</v>
      </c>
      <c r="B160" s="61" t="s">
        <v>11</v>
      </c>
      <c r="C160" s="61" t="s">
        <v>360</v>
      </c>
      <c r="D160" s="61" t="s">
        <v>336</v>
      </c>
      <c r="E160" s="61" t="s">
        <v>499</v>
      </c>
      <c r="F160" s="77"/>
      <c r="G160" s="109">
        <f>G161</f>
        <v>329900</v>
      </c>
    </row>
    <row r="161" spans="1:7" ht="27.6" x14ac:dyDescent="0.25">
      <c r="A161" s="65" t="s">
        <v>304</v>
      </c>
      <c r="B161" s="61" t="s">
        <v>11</v>
      </c>
      <c r="C161" s="61" t="s">
        <v>360</v>
      </c>
      <c r="D161" s="61" t="s">
        <v>336</v>
      </c>
      <c r="E161" s="61" t="s">
        <v>499</v>
      </c>
      <c r="F161" s="61" t="s">
        <v>314</v>
      </c>
      <c r="G161" s="109">
        <v>329900</v>
      </c>
    </row>
    <row r="162" spans="1:7" ht="13.8" x14ac:dyDescent="0.25">
      <c r="A162" s="65" t="s">
        <v>724</v>
      </c>
      <c r="B162" s="61" t="s">
        <v>11</v>
      </c>
      <c r="C162" s="61" t="s">
        <v>360</v>
      </c>
      <c r="D162" s="61" t="s">
        <v>336</v>
      </c>
      <c r="E162" s="61" t="s">
        <v>754</v>
      </c>
      <c r="F162" s="61"/>
      <c r="G162" s="109">
        <f>G163</f>
        <v>577000</v>
      </c>
    </row>
    <row r="163" spans="1:7" ht="27.6" x14ac:dyDescent="0.25">
      <c r="A163" s="65" t="s">
        <v>304</v>
      </c>
      <c r="B163" s="61" t="s">
        <v>11</v>
      </c>
      <c r="C163" s="61" t="s">
        <v>360</v>
      </c>
      <c r="D163" s="61" t="s">
        <v>336</v>
      </c>
      <c r="E163" s="61" t="s">
        <v>754</v>
      </c>
      <c r="F163" s="61" t="s">
        <v>314</v>
      </c>
      <c r="G163" s="109">
        <v>577000</v>
      </c>
    </row>
    <row r="164" spans="1:7" ht="27.6" x14ac:dyDescent="0.25">
      <c r="A164" s="65" t="s">
        <v>753</v>
      </c>
      <c r="B164" s="61" t="s">
        <v>11</v>
      </c>
      <c r="C164" s="61" t="s">
        <v>360</v>
      </c>
      <c r="D164" s="61" t="s">
        <v>336</v>
      </c>
      <c r="E164" s="61" t="s">
        <v>752</v>
      </c>
      <c r="F164" s="61"/>
      <c r="G164" s="109">
        <v>2500000</v>
      </c>
    </row>
    <row r="165" spans="1:7" ht="27.6" x14ac:dyDescent="0.25">
      <c r="A165" s="65" t="s">
        <v>304</v>
      </c>
      <c r="B165" s="61" t="s">
        <v>11</v>
      </c>
      <c r="C165" s="61" t="s">
        <v>360</v>
      </c>
      <c r="D165" s="61" t="s">
        <v>336</v>
      </c>
      <c r="E165" s="61" t="s">
        <v>752</v>
      </c>
      <c r="F165" s="61" t="s">
        <v>314</v>
      </c>
      <c r="G165" s="109">
        <v>2500000</v>
      </c>
    </row>
    <row r="166" spans="1:7" ht="27.6" x14ac:dyDescent="0.25">
      <c r="A166" s="65" t="s">
        <v>743</v>
      </c>
      <c r="B166" s="61" t="s">
        <v>11</v>
      </c>
      <c r="C166" s="61" t="s">
        <v>360</v>
      </c>
      <c r="D166" s="61" t="s">
        <v>336</v>
      </c>
      <c r="E166" s="61" t="s">
        <v>742</v>
      </c>
      <c r="F166" s="61"/>
      <c r="G166" s="109">
        <f>G167</f>
        <v>246316.85</v>
      </c>
    </row>
    <row r="167" spans="1:7" ht="27.6" x14ac:dyDescent="0.25">
      <c r="A167" s="65" t="s">
        <v>421</v>
      </c>
      <c r="B167" s="61" t="s">
        <v>11</v>
      </c>
      <c r="C167" s="61" t="s">
        <v>360</v>
      </c>
      <c r="D167" s="61" t="s">
        <v>336</v>
      </c>
      <c r="E167" s="61" t="s">
        <v>742</v>
      </c>
      <c r="F167" s="61">
        <v>400</v>
      </c>
      <c r="G167" s="109">
        <v>246316.85</v>
      </c>
    </row>
    <row r="168" spans="1:7" ht="27.6" x14ac:dyDescent="0.25">
      <c r="A168" s="65" t="s">
        <v>751</v>
      </c>
      <c r="B168" s="61" t="s">
        <v>11</v>
      </c>
      <c r="C168" s="61" t="s">
        <v>360</v>
      </c>
      <c r="D168" s="61" t="s">
        <v>336</v>
      </c>
      <c r="E168" s="61" t="s">
        <v>750</v>
      </c>
      <c r="F168" s="61"/>
      <c r="G168" s="109">
        <f>G169+G170</f>
        <v>2942289</v>
      </c>
    </row>
    <row r="169" spans="1:7" ht="27.6" x14ac:dyDescent="0.25">
      <c r="A169" s="65" t="s">
        <v>304</v>
      </c>
      <c r="B169" s="61" t="s">
        <v>11</v>
      </c>
      <c r="C169" s="61" t="s">
        <v>360</v>
      </c>
      <c r="D169" s="61" t="s">
        <v>336</v>
      </c>
      <c r="E169" s="61" t="s">
        <v>750</v>
      </c>
      <c r="F169" s="61">
        <v>200</v>
      </c>
      <c r="G169" s="109">
        <v>79320</v>
      </c>
    </row>
    <row r="170" spans="1:7" ht="27.6" x14ac:dyDescent="0.25">
      <c r="A170" s="65" t="s">
        <v>421</v>
      </c>
      <c r="B170" s="61" t="s">
        <v>11</v>
      </c>
      <c r="C170" s="61" t="s">
        <v>360</v>
      </c>
      <c r="D170" s="61" t="s">
        <v>336</v>
      </c>
      <c r="E170" s="61" t="s">
        <v>750</v>
      </c>
      <c r="F170" s="61">
        <v>400</v>
      </c>
      <c r="G170" s="109">
        <v>2862969</v>
      </c>
    </row>
    <row r="171" spans="1:7" ht="13.8" hidden="1" x14ac:dyDescent="0.25">
      <c r="A171" s="67" t="s">
        <v>370</v>
      </c>
      <c r="B171" s="61" t="s">
        <v>11</v>
      </c>
      <c r="C171" s="61" t="s">
        <v>360</v>
      </c>
      <c r="D171" s="61" t="s">
        <v>336</v>
      </c>
      <c r="E171" s="61"/>
      <c r="F171" s="77"/>
      <c r="G171" s="109"/>
    </row>
    <row r="172" spans="1:7" ht="13.8" hidden="1" x14ac:dyDescent="0.25">
      <c r="A172" s="64" t="s">
        <v>724</v>
      </c>
      <c r="B172" s="61" t="s">
        <v>11</v>
      </c>
      <c r="C172" s="61" t="s">
        <v>360</v>
      </c>
      <c r="D172" s="61" t="s">
        <v>336</v>
      </c>
      <c r="E172" s="61" t="s">
        <v>723</v>
      </c>
      <c r="F172" s="77"/>
      <c r="G172" s="109">
        <f>G173</f>
        <v>0</v>
      </c>
    </row>
    <row r="173" spans="1:7" ht="27.6" hidden="1" x14ac:dyDescent="0.25">
      <c r="A173" s="67" t="s">
        <v>421</v>
      </c>
      <c r="B173" s="61" t="s">
        <v>11</v>
      </c>
      <c r="C173" s="61" t="s">
        <v>360</v>
      </c>
      <c r="D173" s="61" t="s">
        <v>336</v>
      </c>
      <c r="E173" s="61" t="s">
        <v>723</v>
      </c>
      <c r="F173" s="61">
        <v>400</v>
      </c>
      <c r="G173" s="109"/>
    </row>
    <row r="174" spans="1:7" ht="13.8" x14ac:dyDescent="0.25">
      <c r="A174" s="67" t="s">
        <v>726</v>
      </c>
      <c r="B174" s="61" t="s">
        <v>11</v>
      </c>
      <c r="C174" s="61" t="s">
        <v>360</v>
      </c>
      <c r="D174" s="61" t="s">
        <v>336</v>
      </c>
      <c r="E174" s="61" t="s">
        <v>641</v>
      </c>
      <c r="F174" s="61"/>
      <c r="G174" s="109">
        <f>G175</f>
        <v>44987326.549999997</v>
      </c>
    </row>
    <row r="175" spans="1:7" ht="27.6" x14ac:dyDescent="0.25">
      <c r="A175" s="67" t="s">
        <v>421</v>
      </c>
      <c r="B175" s="61" t="s">
        <v>11</v>
      </c>
      <c r="C175" s="61" t="s">
        <v>360</v>
      </c>
      <c r="D175" s="61" t="s">
        <v>336</v>
      </c>
      <c r="E175" s="61" t="s">
        <v>641</v>
      </c>
      <c r="F175" s="61">
        <v>400</v>
      </c>
      <c r="G175" s="109">
        <v>44987326.549999997</v>
      </c>
    </row>
    <row r="176" spans="1:7" ht="41.4" hidden="1" x14ac:dyDescent="0.25">
      <c r="A176" s="65" t="s">
        <v>500</v>
      </c>
      <c r="B176" s="61" t="s">
        <v>11</v>
      </c>
      <c r="C176" s="61" t="s">
        <v>360</v>
      </c>
      <c r="D176" s="61" t="s">
        <v>336</v>
      </c>
      <c r="E176" s="61" t="s">
        <v>502</v>
      </c>
      <c r="F176" s="77"/>
      <c r="G176" s="109">
        <f>G177</f>
        <v>0</v>
      </c>
    </row>
    <row r="177" spans="1:7" ht="55.2" hidden="1" x14ac:dyDescent="0.25">
      <c r="A177" s="65" t="s">
        <v>501</v>
      </c>
      <c r="B177" s="61" t="s">
        <v>11</v>
      </c>
      <c r="C177" s="61" t="s">
        <v>360</v>
      </c>
      <c r="D177" s="61" t="s">
        <v>336</v>
      </c>
      <c r="E177" s="61" t="s">
        <v>503</v>
      </c>
      <c r="F177" s="77"/>
      <c r="G177" s="109">
        <f>G178</f>
        <v>0</v>
      </c>
    </row>
    <row r="178" spans="1:7" ht="27.6" hidden="1" x14ac:dyDescent="0.25">
      <c r="A178" s="67" t="s">
        <v>417</v>
      </c>
      <c r="B178" s="61" t="s">
        <v>11</v>
      </c>
      <c r="C178" s="61" t="s">
        <v>360</v>
      </c>
      <c r="D178" s="61" t="s">
        <v>336</v>
      </c>
      <c r="E178" s="61" t="s">
        <v>504</v>
      </c>
      <c r="F178" s="77"/>
      <c r="G178" s="109">
        <f>G179+G181</f>
        <v>0</v>
      </c>
    </row>
    <row r="179" spans="1:7" ht="27.6" hidden="1" x14ac:dyDescent="0.25">
      <c r="A179" s="67" t="s">
        <v>371</v>
      </c>
      <c r="B179" s="61" t="s">
        <v>11</v>
      </c>
      <c r="C179" s="61" t="s">
        <v>360</v>
      </c>
      <c r="D179" s="61" t="s">
        <v>336</v>
      </c>
      <c r="E179" s="61" t="s">
        <v>505</v>
      </c>
      <c r="F179" s="77"/>
      <c r="G179" s="109">
        <f>G180</f>
        <v>0</v>
      </c>
    </row>
    <row r="180" spans="1:7" ht="27.6" hidden="1" x14ac:dyDescent="0.25">
      <c r="A180" s="67" t="s">
        <v>421</v>
      </c>
      <c r="B180" s="61" t="s">
        <v>11</v>
      </c>
      <c r="C180" s="61" t="s">
        <v>360</v>
      </c>
      <c r="D180" s="61" t="s">
        <v>336</v>
      </c>
      <c r="E180" s="61" t="s">
        <v>505</v>
      </c>
      <c r="F180" s="61" t="s">
        <v>429</v>
      </c>
      <c r="G180" s="109"/>
    </row>
    <row r="181" spans="1:7" ht="13.8" hidden="1" x14ac:dyDescent="0.25">
      <c r="A181" s="126" t="s">
        <v>640</v>
      </c>
      <c r="B181" s="100" t="s">
        <v>11</v>
      </c>
      <c r="C181" s="100" t="s">
        <v>360</v>
      </c>
      <c r="D181" s="100" t="s">
        <v>336</v>
      </c>
      <c r="E181" s="100" t="s">
        <v>641</v>
      </c>
      <c r="F181" s="127"/>
      <c r="G181" s="129">
        <f>G182</f>
        <v>0</v>
      </c>
    </row>
    <row r="182" spans="1:7" ht="27.6" hidden="1" x14ac:dyDescent="0.25">
      <c r="A182" s="128" t="s">
        <v>421</v>
      </c>
      <c r="B182" s="100" t="s">
        <v>11</v>
      </c>
      <c r="C182" s="100" t="s">
        <v>360</v>
      </c>
      <c r="D182" s="100" t="s">
        <v>336</v>
      </c>
      <c r="E182" s="100" t="s">
        <v>641</v>
      </c>
      <c r="F182" s="100" t="s">
        <v>429</v>
      </c>
      <c r="G182" s="129"/>
    </row>
    <row r="183" spans="1:7" ht="13.8" x14ac:dyDescent="0.25">
      <c r="A183" s="62" t="s">
        <v>263</v>
      </c>
      <c r="B183" s="9" t="s">
        <v>11</v>
      </c>
      <c r="C183" s="9" t="s">
        <v>360</v>
      </c>
      <c r="D183" s="9" t="s">
        <v>359</v>
      </c>
      <c r="E183" s="77"/>
      <c r="F183" s="77"/>
      <c r="G183" s="106">
        <f>G184</f>
        <v>10216434.35</v>
      </c>
    </row>
    <row r="184" spans="1:7" ht="55.2" x14ac:dyDescent="0.25">
      <c r="A184" s="65" t="s">
        <v>356</v>
      </c>
      <c r="B184" s="61" t="s">
        <v>11</v>
      </c>
      <c r="C184" s="61" t="s">
        <v>360</v>
      </c>
      <c r="D184" s="61" t="s">
        <v>359</v>
      </c>
      <c r="E184" s="61" t="s">
        <v>490</v>
      </c>
      <c r="F184" s="163"/>
      <c r="G184" s="109">
        <f>G185</f>
        <v>10216434.35</v>
      </c>
    </row>
    <row r="185" spans="1:7" ht="13.8" x14ac:dyDescent="0.25">
      <c r="A185" s="65" t="s">
        <v>376</v>
      </c>
      <c r="B185" s="61" t="s">
        <v>11</v>
      </c>
      <c r="C185" s="61" t="s">
        <v>360</v>
      </c>
      <c r="D185" s="61" t="s">
        <v>359</v>
      </c>
      <c r="E185" s="61" t="s">
        <v>506</v>
      </c>
      <c r="F185" s="163"/>
      <c r="G185" s="109">
        <f>G186</f>
        <v>10216434.35</v>
      </c>
    </row>
    <row r="186" spans="1:7" ht="13.8" x14ac:dyDescent="0.25">
      <c r="A186" s="65" t="s">
        <v>377</v>
      </c>
      <c r="B186" s="61" t="s">
        <v>11</v>
      </c>
      <c r="C186" s="61" t="s">
        <v>360</v>
      </c>
      <c r="D186" s="61" t="s">
        <v>359</v>
      </c>
      <c r="E186" s="61" t="s">
        <v>507</v>
      </c>
      <c r="F186" s="163"/>
      <c r="G186" s="171">
        <f>G187+G189+G191+G194+G198+G200+G202</f>
        <v>10216434.35</v>
      </c>
    </row>
    <row r="187" spans="1:7" ht="13.8" x14ac:dyDescent="0.25">
      <c r="A187" s="65" t="s">
        <v>378</v>
      </c>
      <c r="B187" s="61" t="s">
        <v>11</v>
      </c>
      <c r="C187" s="61" t="s">
        <v>360</v>
      </c>
      <c r="D187" s="61" t="s">
        <v>359</v>
      </c>
      <c r="E187" s="61" t="s">
        <v>508</v>
      </c>
      <c r="F187" s="163"/>
      <c r="G187" s="109">
        <f>G188</f>
        <v>3000</v>
      </c>
    </row>
    <row r="188" spans="1:7" ht="27.6" x14ac:dyDescent="0.25">
      <c r="A188" s="64" t="s">
        <v>304</v>
      </c>
      <c r="B188" s="61" t="s">
        <v>11</v>
      </c>
      <c r="C188" s="61" t="s">
        <v>360</v>
      </c>
      <c r="D188" s="61" t="s">
        <v>359</v>
      </c>
      <c r="E188" s="61" t="s">
        <v>508</v>
      </c>
      <c r="F188" s="61" t="s">
        <v>314</v>
      </c>
      <c r="G188" s="109">
        <v>3000</v>
      </c>
    </row>
    <row r="189" spans="1:7" ht="13.8" x14ac:dyDescent="0.25">
      <c r="A189" s="65" t="s">
        <v>379</v>
      </c>
      <c r="B189" s="61" t="s">
        <v>11</v>
      </c>
      <c r="C189" s="61" t="s">
        <v>360</v>
      </c>
      <c r="D189" s="61" t="s">
        <v>359</v>
      </c>
      <c r="E189" s="61" t="s">
        <v>509</v>
      </c>
      <c r="F189" s="163"/>
      <c r="G189" s="109">
        <f>G190</f>
        <v>1000</v>
      </c>
    </row>
    <row r="190" spans="1:7" ht="27.6" x14ac:dyDescent="0.25">
      <c r="A190" s="64" t="s">
        <v>304</v>
      </c>
      <c r="B190" s="61" t="s">
        <v>11</v>
      </c>
      <c r="C190" s="61" t="s">
        <v>360</v>
      </c>
      <c r="D190" s="61" t="s">
        <v>359</v>
      </c>
      <c r="E190" s="61" t="s">
        <v>509</v>
      </c>
      <c r="F190" s="61" t="s">
        <v>314</v>
      </c>
      <c r="G190" s="109">
        <v>1000</v>
      </c>
    </row>
    <row r="191" spans="1:7" ht="27.6" x14ac:dyDescent="0.25">
      <c r="A191" s="65" t="s">
        <v>380</v>
      </c>
      <c r="B191" s="61" t="s">
        <v>11</v>
      </c>
      <c r="C191" s="61" t="s">
        <v>360</v>
      </c>
      <c r="D191" s="61" t="s">
        <v>359</v>
      </c>
      <c r="E191" s="61" t="s">
        <v>510</v>
      </c>
      <c r="F191" s="163"/>
      <c r="G191" s="109">
        <f>G192+G193</f>
        <v>64300</v>
      </c>
    </row>
    <row r="192" spans="1:7" ht="55.2" x14ac:dyDescent="0.25">
      <c r="A192" s="65" t="s">
        <v>303</v>
      </c>
      <c r="B192" s="61" t="s">
        <v>11</v>
      </c>
      <c r="C192" s="61" t="s">
        <v>360</v>
      </c>
      <c r="D192" s="61" t="s">
        <v>359</v>
      </c>
      <c r="E192" s="61" t="s">
        <v>510</v>
      </c>
      <c r="F192" s="163">
        <v>100</v>
      </c>
      <c r="G192" s="109">
        <v>63700</v>
      </c>
    </row>
    <row r="193" spans="1:7" ht="27.6" x14ac:dyDescent="0.25">
      <c r="A193" s="65" t="s">
        <v>304</v>
      </c>
      <c r="B193" s="61" t="s">
        <v>11</v>
      </c>
      <c r="C193" s="61" t="s">
        <v>360</v>
      </c>
      <c r="D193" s="61" t="s">
        <v>359</v>
      </c>
      <c r="E193" s="61" t="s">
        <v>510</v>
      </c>
      <c r="F193" s="61" t="s">
        <v>314</v>
      </c>
      <c r="G193" s="109">
        <v>600</v>
      </c>
    </row>
    <row r="194" spans="1:7" ht="13.8" x14ac:dyDescent="0.25">
      <c r="A194" s="65" t="s">
        <v>381</v>
      </c>
      <c r="B194" s="61" t="s">
        <v>11</v>
      </c>
      <c r="C194" s="61" t="s">
        <v>360</v>
      </c>
      <c r="D194" s="61" t="s">
        <v>359</v>
      </c>
      <c r="E194" s="61" t="s">
        <v>514</v>
      </c>
      <c r="F194" s="163"/>
      <c r="G194" s="109">
        <f>G195+G197</f>
        <v>406704.35</v>
      </c>
    </row>
    <row r="195" spans="1:7" ht="55.2" x14ac:dyDescent="0.25">
      <c r="A195" s="65" t="s">
        <v>303</v>
      </c>
      <c r="B195" s="61" t="s">
        <v>11</v>
      </c>
      <c r="C195" s="61" t="s">
        <v>360</v>
      </c>
      <c r="D195" s="61" t="s">
        <v>359</v>
      </c>
      <c r="E195" s="61" t="s">
        <v>514</v>
      </c>
      <c r="F195" s="163">
        <v>100</v>
      </c>
      <c r="G195" s="109">
        <v>359800</v>
      </c>
    </row>
    <row r="196" spans="1:7" ht="27.6" hidden="1" x14ac:dyDescent="0.25">
      <c r="A196" s="64" t="s">
        <v>304</v>
      </c>
      <c r="B196" s="61" t="s">
        <v>11</v>
      </c>
      <c r="C196" s="61" t="s">
        <v>360</v>
      </c>
      <c r="D196" s="61" t="s">
        <v>359</v>
      </c>
      <c r="E196" s="61" t="s">
        <v>514</v>
      </c>
      <c r="F196" s="61"/>
      <c r="G196" s="109"/>
    </row>
    <row r="197" spans="1:7" ht="27.6" x14ac:dyDescent="0.25">
      <c r="A197" s="64" t="s">
        <v>304</v>
      </c>
      <c r="B197" s="61" t="s">
        <v>11</v>
      </c>
      <c r="C197" s="61" t="s">
        <v>360</v>
      </c>
      <c r="D197" s="61" t="s">
        <v>359</v>
      </c>
      <c r="E197" s="61" t="s">
        <v>514</v>
      </c>
      <c r="F197" s="61" t="s">
        <v>314</v>
      </c>
      <c r="G197" s="109">
        <v>46904.35</v>
      </c>
    </row>
    <row r="198" spans="1:7" ht="13.8" x14ac:dyDescent="0.25">
      <c r="A198" s="64" t="s">
        <v>381</v>
      </c>
      <c r="B198" s="61" t="s">
        <v>11</v>
      </c>
      <c r="C198" s="61" t="s">
        <v>360</v>
      </c>
      <c r="D198" s="61" t="s">
        <v>359</v>
      </c>
      <c r="E198" s="61" t="s">
        <v>755</v>
      </c>
      <c r="F198" s="61"/>
      <c r="G198" s="109">
        <f>G199</f>
        <v>399999</v>
      </c>
    </row>
    <row r="199" spans="1:7" ht="27.6" x14ac:dyDescent="0.25">
      <c r="A199" s="64" t="s">
        <v>304</v>
      </c>
      <c r="B199" s="61" t="s">
        <v>11</v>
      </c>
      <c r="C199" s="61" t="s">
        <v>360</v>
      </c>
      <c r="D199" s="61" t="s">
        <v>359</v>
      </c>
      <c r="E199" s="61" t="s">
        <v>755</v>
      </c>
      <c r="F199" s="61" t="s">
        <v>314</v>
      </c>
      <c r="G199" s="109">
        <v>399999</v>
      </c>
    </row>
    <row r="200" spans="1:7" ht="19.2" customHeight="1" x14ac:dyDescent="0.25">
      <c r="A200" s="64" t="s">
        <v>692</v>
      </c>
      <c r="B200" s="61" t="s">
        <v>11</v>
      </c>
      <c r="C200" s="61" t="s">
        <v>360</v>
      </c>
      <c r="D200" s="61" t="s">
        <v>359</v>
      </c>
      <c r="E200" s="61" t="s">
        <v>691</v>
      </c>
      <c r="F200" s="61"/>
      <c r="G200" s="109">
        <f>G201</f>
        <v>4341431</v>
      </c>
    </row>
    <row r="201" spans="1:7" ht="27.6" customHeight="1" x14ac:dyDescent="0.25">
      <c r="A201" s="64" t="s">
        <v>304</v>
      </c>
      <c r="B201" s="61" t="s">
        <v>11</v>
      </c>
      <c r="C201" s="61" t="s">
        <v>360</v>
      </c>
      <c r="D201" s="61" t="s">
        <v>359</v>
      </c>
      <c r="E201" s="61" t="s">
        <v>691</v>
      </c>
      <c r="F201" s="61" t="s">
        <v>314</v>
      </c>
      <c r="G201" s="109">
        <v>4341431</v>
      </c>
    </row>
    <row r="202" spans="1:7" ht="27.6" customHeight="1" x14ac:dyDescent="0.25">
      <c r="A202" s="64" t="s">
        <v>304</v>
      </c>
      <c r="B202" s="61" t="s">
        <v>11</v>
      </c>
      <c r="C202" s="61" t="s">
        <v>360</v>
      </c>
      <c r="D202" s="61" t="s">
        <v>359</v>
      </c>
      <c r="E202" s="61" t="s">
        <v>744</v>
      </c>
      <c r="F202" s="61"/>
      <c r="G202" s="109">
        <f>G203</f>
        <v>5000000</v>
      </c>
    </row>
    <row r="203" spans="1:7" ht="27.6" customHeight="1" x14ac:dyDescent="0.25">
      <c r="A203" s="64" t="s">
        <v>304</v>
      </c>
      <c r="B203" s="61" t="s">
        <v>11</v>
      </c>
      <c r="C203" s="61" t="s">
        <v>360</v>
      </c>
      <c r="D203" s="61" t="s">
        <v>359</v>
      </c>
      <c r="E203" s="61" t="s">
        <v>744</v>
      </c>
      <c r="F203" s="61" t="s">
        <v>314</v>
      </c>
      <c r="G203" s="109">
        <v>5000000</v>
      </c>
    </row>
    <row r="204" spans="1:7" ht="27.6" x14ac:dyDescent="0.25">
      <c r="A204" s="63" t="s">
        <v>264</v>
      </c>
      <c r="B204" s="10" t="s">
        <v>11</v>
      </c>
      <c r="C204" s="10" t="s">
        <v>360</v>
      </c>
      <c r="D204" s="10" t="s">
        <v>360</v>
      </c>
      <c r="E204" s="77"/>
      <c r="F204" s="77"/>
      <c r="G204" s="107">
        <f>G205</f>
        <v>2500</v>
      </c>
    </row>
    <row r="205" spans="1:7" ht="55.2" x14ac:dyDescent="0.25">
      <c r="A205" s="65" t="s">
        <v>356</v>
      </c>
      <c r="B205" s="61" t="s">
        <v>11</v>
      </c>
      <c r="C205" s="61" t="s">
        <v>360</v>
      </c>
      <c r="D205" s="61" t="s">
        <v>360</v>
      </c>
      <c r="E205" s="61" t="s">
        <v>490</v>
      </c>
      <c r="F205" s="77"/>
      <c r="G205" s="109">
        <f>G206</f>
        <v>2500</v>
      </c>
    </row>
    <row r="206" spans="1:7" ht="13.8" x14ac:dyDescent="0.25">
      <c r="A206" s="19" t="s">
        <v>357</v>
      </c>
      <c r="B206" s="8" t="s">
        <v>11</v>
      </c>
      <c r="C206" s="8" t="s">
        <v>360</v>
      </c>
      <c r="D206" s="8" t="s">
        <v>360</v>
      </c>
      <c r="E206" s="8" t="s">
        <v>515</v>
      </c>
      <c r="F206" s="77"/>
      <c r="G206" s="108">
        <f>G207</f>
        <v>2500</v>
      </c>
    </row>
    <row r="207" spans="1:7" ht="110.4" x14ac:dyDescent="0.25">
      <c r="A207" s="65" t="s">
        <v>511</v>
      </c>
      <c r="B207" s="61" t="s">
        <v>11</v>
      </c>
      <c r="C207" s="61" t="s">
        <v>360</v>
      </c>
      <c r="D207" s="61" t="s">
        <v>360</v>
      </c>
      <c r="E207" s="61" t="s">
        <v>516</v>
      </c>
      <c r="F207" s="77"/>
      <c r="G207" s="109">
        <f>G208</f>
        <v>2500</v>
      </c>
    </row>
    <row r="208" spans="1:7" ht="13.8" x14ac:dyDescent="0.25">
      <c r="A208" s="65" t="s">
        <v>363</v>
      </c>
      <c r="B208" s="61" t="s">
        <v>11</v>
      </c>
      <c r="C208" s="61" t="s">
        <v>360</v>
      </c>
      <c r="D208" s="61" t="s">
        <v>360</v>
      </c>
      <c r="E208" s="61" t="s">
        <v>517</v>
      </c>
      <c r="F208" s="77"/>
      <c r="G208" s="109">
        <f>G209</f>
        <v>2500</v>
      </c>
    </row>
    <row r="209" spans="1:7" ht="27.6" x14ac:dyDescent="0.25">
      <c r="A209" s="65" t="s">
        <v>304</v>
      </c>
      <c r="B209" s="61" t="s">
        <v>11</v>
      </c>
      <c r="C209" s="61" t="s">
        <v>360</v>
      </c>
      <c r="D209" s="61" t="s">
        <v>360</v>
      </c>
      <c r="E209" s="61" t="s">
        <v>517</v>
      </c>
      <c r="F209" s="61" t="s">
        <v>314</v>
      </c>
      <c r="G209" s="109">
        <v>2500</v>
      </c>
    </row>
    <row r="210" spans="1:7" ht="13.8" x14ac:dyDescent="0.25">
      <c r="A210" s="62" t="s">
        <v>265</v>
      </c>
      <c r="B210" s="9" t="s">
        <v>11</v>
      </c>
      <c r="C210" s="9" t="s">
        <v>409</v>
      </c>
      <c r="D210" s="9" t="s">
        <v>309</v>
      </c>
      <c r="E210" s="77"/>
      <c r="F210" s="77"/>
      <c r="G210" s="106">
        <f t="shared" ref="G210:G215" si="1">G211</f>
        <v>30000</v>
      </c>
    </row>
    <row r="211" spans="1:7" ht="13.8" x14ac:dyDescent="0.25">
      <c r="A211" s="62" t="s">
        <v>266</v>
      </c>
      <c r="B211" s="9" t="s">
        <v>11</v>
      </c>
      <c r="C211" s="9" t="s">
        <v>409</v>
      </c>
      <c r="D211" s="9" t="s">
        <v>409</v>
      </c>
      <c r="E211" s="77"/>
      <c r="F211" s="77"/>
      <c r="G211" s="106">
        <f t="shared" si="1"/>
        <v>30000</v>
      </c>
    </row>
    <row r="212" spans="1:7" ht="27.6" x14ac:dyDescent="0.25">
      <c r="A212" s="64" t="s">
        <v>405</v>
      </c>
      <c r="B212" s="61" t="s">
        <v>11</v>
      </c>
      <c r="C212" s="61" t="s">
        <v>409</v>
      </c>
      <c r="D212" s="61" t="s">
        <v>409</v>
      </c>
      <c r="E212" s="61" t="s">
        <v>518</v>
      </c>
      <c r="F212" s="77"/>
      <c r="G212" s="109">
        <f t="shared" si="1"/>
        <v>30000</v>
      </c>
    </row>
    <row r="213" spans="1:7" ht="27.6" x14ac:dyDescent="0.25">
      <c r="A213" s="15" t="s">
        <v>512</v>
      </c>
      <c r="B213" s="61" t="s">
        <v>11</v>
      </c>
      <c r="C213" s="61" t="s">
        <v>409</v>
      </c>
      <c r="D213" s="61" t="s">
        <v>409</v>
      </c>
      <c r="E213" s="61" t="s">
        <v>519</v>
      </c>
      <c r="F213" s="77"/>
      <c r="G213" s="109">
        <f t="shared" si="1"/>
        <v>30000</v>
      </c>
    </row>
    <row r="214" spans="1:7" ht="27.6" x14ac:dyDescent="0.25">
      <c r="A214" s="67" t="s">
        <v>407</v>
      </c>
      <c r="B214" s="61" t="s">
        <v>11</v>
      </c>
      <c r="C214" s="61" t="s">
        <v>409</v>
      </c>
      <c r="D214" s="61" t="s">
        <v>409</v>
      </c>
      <c r="E214" s="61" t="s">
        <v>520</v>
      </c>
      <c r="F214" s="77"/>
      <c r="G214" s="109">
        <f t="shared" si="1"/>
        <v>30000</v>
      </c>
    </row>
    <row r="215" spans="1:7" ht="27.6" x14ac:dyDescent="0.25">
      <c r="A215" s="65" t="s">
        <v>513</v>
      </c>
      <c r="B215" s="61" t="s">
        <v>11</v>
      </c>
      <c r="C215" s="61" t="s">
        <v>409</v>
      </c>
      <c r="D215" s="61" t="s">
        <v>409</v>
      </c>
      <c r="E215" s="61" t="s">
        <v>521</v>
      </c>
      <c r="F215" s="77"/>
      <c r="G215" s="109">
        <f t="shared" si="1"/>
        <v>30000</v>
      </c>
    </row>
    <row r="216" spans="1:7" ht="27.6" x14ac:dyDescent="0.25">
      <c r="A216" s="64" t="s">
        <v>304</v>
      </c>
      <c r="B216" s="61" t="s">
        <v>11</v>
      </c>
      <c r="C216" s="61" t="s">
        <v>409</v>
      </c>
      <c r="D216" s="61" t="s">
        <v>409</v>
      </c>
      <c r="E216" s="61" t="s">
        <v>521</v>
      </c>
      <c r="F216" s="61" t="s">
        <v>314</v>
      </c>
      <c r="G216" s="109">
        <v>30000</v>
      </c>
    </row>
    <row r="217" spans="1:7" ht="13.8" x14ac:dyDescent="0.25">
      <c r="A217" s="62" t="s">
        <v>267</v>
      </c>
      <c r="B217" s="9" t="s">
        <v>11</v>
      </c>
      <c r="C217" s="9" t="s">
        <v>410</v>
      </c>
      <c r="D217" s="9" t="s">
        <v>309</v>
      </c>
      <c r="E217" s="77"/>
      <c r="F217" s="77"/>
      <c r="G217" s="106">
        <f>G218</f>
        <v>3049900</v>
      </c>
    </row>
    <row r="218" spans="1:7" ht="13.8" x14ac:dyDescent="0.25">
      <c r="A218" s="62" t="s">
        <v>268</v>
      </c>
      <c r="B218" s="9" t="s">
        <v>11</v>
      </c>
      <c r="C218" s="9" t="s">
        <v>410</v>
      </c>
      <c r="D218" s="9" t="s">
        <v>307</v>
      </c>
      <c r="E218" s="77"/>
      <c r="F218" s="77"/>
      <c r="G218" s="106">
        <f>G219</f>
        <v>3049900</v>
      </c>
    </row>
    <row r="219" spans="1:7" ht="27.6" x14ac:dyDescent="0.25">
      <c r="A219" s="64" t="s">
        <v>384</v>
      </c>
      <c r="B219" s="61" t="s">
        <v>11</v>
      </c>
      <c r="C219" s="61" t="s">
        <v>410</v>
      </c>
      <c r="D219" s="61" t="s">
        <v>307</v>
      </c>
      <c r="E219" s="61" t="s">
        <v>522</v>
      </c>
      <c r="F219" s="77"/>
      <c r="G219" s="109">
        <f>G220+G224</f>
        <v>3049900</v>
      </c>
    </row>
    <row r="220" spans="1:7" ht="13.8" x14ac:dyDescent="0.25">
      <c r="A220" s="64" t="s">
        <v>391</v>
      </c>
      <c r="B220" s="61" t="s">
        <v>11</v>
      </c>
      <c r="C220" s="61" t="s">
        <v>410</v>
      </c>
      <c r="D220" s="61" t="s">
        <v>307</v>
      </c>
      <c r="E220" s="61" t="s">
        <v>523</v>
      </c>
      <c r="F220" s="77"/>
      <c r="G220" s="109">
        <f>G221</f>
        <v>5000</v>
      </c>
    </row>
    <row r="221" spans="1:7" ht="41.4" x14ac:dyDescent="0.25">
      <c r="A221" s="64" t="s">
        <v>392</v>
      </c>
      <c r="B221" s="61" t="s">
        <v>11</v>
      </c>
      <c r="C221" s="61" t="s">
        <v>410</v>
      </c>
      <c r="D221" s="61" t="s">
        <v>307</v>
      </c>
      <c r="E221" s="61" t="s">
        <v>524</v>
      </c>
      <c r="F221" s="77"/>
      <c r="G221" s="109">
        <f>G222</f>
        <v>5000</v>
      </c>
    </row>
    <row r="222" spans="1:7" ht="27.6" x14ac:dyDescent="0.25">
      <c r="A222" s="65" t="s">
        <v>393</v>
      </c>
      <c r="B222" s="61" t="s">
        <v>11</v>
      </c>
      <c r="C222" s="61" t="s">
        <v>410</v>
      </c>
      <c r="D222" s="61" t="s">
        <v>307</v>
      </c>
      <c r="E222" s="61" t="s">
        <v>525</v>
      </c>
      <c r="F222" s="77"/>
      <c r="G222" s="109">
        <f>G223</f>
        <v>5000</v>
      </c>
    </row>
    <row r="223" spans="1:7" ht="27.6" x14ac:dyDescent="0.25">
      <c r="A223" s="64" t="s">
        <v>304</v>
      </c>
      <c r="B223" s="61" t="s">
        <v>11</v>
      </c>
      <c r="C223" s="61" t="s">
        <v>410</v>
      </c>
      <c r="D223" s="61" t="s">
        <v>307</v>
      </c>
      <c r="E223" s="61" t="s">
        <v>525</v>
      </c>
      <c r="F223" s="61" t="s">
        <v>314</v>
      </c>
      <c r="G223" s="109">
        <v>5000</v>
      </c>
    </row>
    <row r="224" spans="1:7" ht="27.6" x14ac:dyDescent="0.25">
      <c r="A224" s="65" t="s">
        <v>394</v>
      </c>
      <c r="B224" s="61" t="s">
        <v>11</v>
      </c>
      <c r="C224" s="61" t="s">
        <v>410</v>
      </c>
      <c r="D224" s="61" t="s">
        <v>307</v>
      </c>
      <c r="E224" s="61" t="s">
        <v>526</v>
      </c>
      <c r="F224" s="77"/>
      <c r="G224" s="109">
        <f>G225</f>
        <v>3044900</v>
      </c>
    </row>
    <row r="225" spans="1:7" ht="27.6" x14ac:dyDescent="0.25">
      <c r="A225" s="67" t="s">
        <v>395</v>
      </c>
      <c r="B225" s="61" t="s">
        <v>11</v>
      </c>
      <c r="C225" s="61" t="s">
        <v>410</v>
      </c>
      <c r="D225" s="61" t="s">
        <v>307</v>
      </c>
      <c r="E225" s="61" t="s">
        <v>527</v>
      </c>
      <c r="F225" s="77"/>
      <c r="G225" s="109">
        <f>G226+G229+G232+G234</f>
        <v>3044900</v>
      </c>
    </row>
    <row r="226" spans="1:7" ht="27.6" x14ac:dyDescent="0.25">
      <c r="A226" s="64" t="s">
        <v>396</v>
      </c>
      <c r="B226" s="61" t="s">
        <v>11</v>
      </c>
      <c r="C226" s="61" t="s">
        <v>410</v>
      </c>
      <c r="D226" s="61" t="s">
        <v>307</v>
      </c>
      <c r="E226" s="61" t="s">
        <v>528</v>
      </c>
      <c r="F226" s="77"/>
      <c r="G226" s="109">
        <f>G227+G228+G231</f>
        <v>2835400</v>
      </c>
    </row>
    <row r="227" spans="1:7" ht="55.2" x14ac:dyDescent="0.25">
      <c r="A227" s="68" t="s">
        <v>303</v>
      </c>
      <c r="B227" s="61" t="s">
        <v>11</v>
      </c>
      <c r="C227" s="61" t="s">
        <v>410</v>
      </c>
      <c r="D227" s="61" t="s">
        <v>307</v>
      </c>
      <c r="E227" s="61" t="s">
        <v>528</v>
      </c>
      <c r="F227" s="61" t="s">
        <v>313</v>
      </c>
      <c r="G227" s="109">
        <v>2198400</v>
      </c>
    </row>
    <row r="228" spans="1:7" ht="27.6" x14ac:dyDescent="0.25">
      <c r="A228" s="65" t="s">
        <v>304</v>
      </c>
      <c r="B228" s="61" t="s">
        <v>11</v>
      </c>
      <c r="C228" s="61" t="s">
        <v>410</v>
      </c>
      <c r="D228" s="61" t="s">
        <v>307</v>
      </c>
      <c r="E228" s="61" t="s">
        <v>528</v>
      </c>
      <c r="F228" s="61" t="s">
        <v>314</v>
      </c>
      <c r="G228" s="109">
        <v>635000</v>
      </c>
    </row>
    <row r="229" spans="1:7" ht="27.6" hidden="1" x14ac:dyDescent="0.25">
      <c r="A229" s="132" t="s">
        <v>643</v>
      </c>
      <c r="B229" s="61" t="s">
        <v>11</v>
      </c>
      <c r="C229" s="61" t="s">
        <v>410</v>
      </c>
      <c r="D229" s="61" t="s">
        <v>307</v>
      </c>
      <c r="E229" s="61" t="s">
        <v>644</v>
      </c>
      <c r="F229" s="61"/>
      <c r="G229" s="109">
        <f>G230</f>
        <v>0</v>
      </c>
    </row>
    <row r="230" spans="1:7" ht="27.6" hidden="1" x14ac:dyDescent="0.25">
      <c r="A230" s="65" t="s">
        <v>304</v>
      </c>
      <c r="B230" s="61" t="s">
        <v>11</v>
      </c>
      <c r="C230" s="61" t="s">
        <v>410</v>
      </c>
      <c r="D230" s="61" t="s">
        <v>307</v>
      </c>
      <c r="E230" s="61" t="s">
        <v>644</v>
      </c>
      <c r="F230" s="61" t="s">
        <v>314</v>
      </c>
      <c r="G230" s="109"/>
    </row>
    <row r="231" spans="1:7" ht="13.8" x14ac:dyDescent="0.25">
      <c r="A231" s="18" t="s">
        <v>305</v>
      </c>
      <c r="B231" s="61" t="s">
        <v>11</v>
      </c>
      <c r="C231" s="61" t="s">
        <v>410</v>
      </c>
      <c r="D231" s="61" t="s">
        <v>307</v>
      </c>
      <c r="E231" s="61" t="s">
        <v>528</v>
      </c>
      <c r="F231" s="61" t="s">
        <v>315</v>
      </c>
      <c r="G231" s="109">
        <v>2000</v>
      </c>
    </row>
    <row r="232" spans="1:7" ht="55.2" x14ac:dyDescent="0.25">
      <c r="A232" s="64" t="s">
        <v>397</v>
      </c>
      <c r="B232" s="61" t="s">
        <v>11</v>
      </c>
      <c r="C232" s="61" t="s">
        <v>410</v>
      </c>
      <c r="D232" s="61" t="s">
        <v>307</v>
      </c>
      <c r="E232" s="61" t="s">
        <v>529</v>
      </c>
      <c r="F232" s="77"/>
      <c r="G232" s="109">
        <f>G233</f>
        <v>49500</v>
      </c>
    </row>
    <row r="233" spans="1:7" ht="55.2" x14ac:dyDescent="0.25">
      <c r="A233" s="68" t="s">
        <v>303</v>
      </c>
      <c r="B233" s="61" t="s">
        <v>11</v>
      </c>
      <c r="C233" s="61" t="s">
        <v>410</v>
      </c>
      <c r="D233" s="61" t="s">
        <v>307</v>
      </c>
      <c r="E233" s="61" t="s">
        <v>529</v>
      </c>
      <c r="F233" s="61" t="s">
        <v>313</v>
      </c>
      <c r="G233" s="109">
        <v>49500</v>
      </c>
    </row>
    <row r="234" spans="1:7" ht="27.6" x14ac:dyDescent="0.25">
      <c r="A234" s="68" t="s">
        <v>396</v>
      </c>
      <c r="B234" s="61" t="s">
        <v>11</v>
      </c>
      <c r="C234" s="61" t="s">
        <v>410</v>
      </c>
      <c r="D234" s="61" t="s">
        <v>307</v>
      </c>
      <c r="E234" s="61" t="s">
        <v>756</v>
      </c>
      <c r="F234" s="61"/>
      <c r="G234" s="109">
        <f>G235</f>
        <v>160000</v>
      </c>
    </row>
    <row r="235" spans="1:7" ht="27.6" x14ac:dyDescent="0.25">
      <c r="A235" s="68" t="s">
        <v>304</v>
      </c>
      <c r="B235" s="61" t="s">
        <v>11</v>
      </c>
      <c r="C235" s="61" t="s">
        <v>410</v>
      </c>
      <c r="D235" s="61" t="s">
        <v>307</v>
      </c>
      <c r="E235" s="61" t="s">
        <v>756</v>
      </c>
      <c r="F235" s="61">
        <v>200</v>
      </c>
      <c r="G235" s="109">
        <v>160000</v>
      </c>
    </row>
    <row r="236" spans="1:7" ht="13.8" x14ac:dyDescent="0.25">
      <c r="A236" s="70" t="s">
        <v>269</v>
      </c>
      <c r="B236" s="10" t="s">
        <v>11</v>
      </c>
      <c r="C236" s="9" t="s">
        <v>255</v>
      </c>
      <c r="D236" s="9" t="s">
        <v>309</v>
      </c>
      <c r="E236" s="77"/>
      <c r="F236" s="77"/>
      <c r="G236" s="106">
        <f>G237+G243</f>
        <v>302000</v>
      </c>
    </row>
    <row r="237" spans="1:7" ht="13.8" x14ac:dyDescent="0.25">
      <c r="A237" s="71" t="s">
        <v>690</v>
      </c>
      <c r="B237" s="9" t="s">
        <v>11</v>
      </c>
      <c r="C237" s="9" t="s">
        <v>255</v>
      </c>
      <c r="D237" s="155" t="s">
        <v>307</v>
      </c>
      <c r="E237" s="77"/>
      <c r="F237" s="77"/>
      <c r="G237" s="106">
        <f>G238</f>
        <v>182000</v>
      </c>
    </row>
    <row r="238" spans="1:7" ht="27.6" x14ac:dyDescent="0.25">
      <c r="A238" s="65" t="s">
        <v>413</v>
      </c>
      <c r="B238" s="61" t="s">
        <v>11</v>
      </c>
      <c r="C238" s="61" t="s">
        <v>255</v>
      </c>
      <c r="D238" s="153" t="s">
        <v>307</v>
      </c>
      <c r="E238" s="61" t="s">
        <v>533</v>
      </c>
      <c r="F238" s="77"/>
      <c r="G238" s="109">
        <f>G242</f>
        <v>182000</v>
      </c>
    </row>
    <row r="239" spans="1:7" ht="13.8" x14ac:dyDescent="0.25">
      <c r="A239" s="65" t="s">
        <v>414</v>
      </c>
      <c r="B239" s="61" t="s">
        <v>11</v>
      </c>
      <c r="C239" s="61" t="s">
        <v>255</v>
      </c>
      <c r="D239" s="153" t="s">
        <v>307</v>
      </c>
      <c r="E239" s="61" t="s">
        <v>534</v>
      </c>
      <c r="F239" s="77"/>
      <c r="G239" s="109">
        <f t="shared" ref="G239:G249" si="2">G240</f>
        <v>182000</v>
      </c>
    </row>
    <row r="240" spans="1:7" ht="55.2" x14ac:dyDescent="0.25">
      <c r="A240" s="65" t="s">
        <v>415</v>
      </c>
      <c r="B240" s="61" t="s">
        <v>11</v>
      </c>
      <c r="C240" s="61" t="s">
        <v>255</v>
      </c>
      <c r="D240" s="153" t="s">
        <v>307</v>
      </c>
      <c r="E240" s="61" t="s">
        <v>535</v>
      </c>
      <c r="F240" s="77"/>
      <c r="G240" s="109">
        <f t="shared" si="2"/>
        <v>182000</v>
      </c>
    </row>
    <row r="241" spans="1:7" ht="55.2" x14ac:dyDescent="0.25">
      <c r="A241" s="65" t="s">
        <v>707</v>
      </c>
      <c r="B241" s="61" t="s">
        <v>11</v>
      </c>
      <c r="C241" s="61" t="s">
        <v>255</v>
      </c>
      <c r="D241" s="153" t="s">
        <v>307</v>
      </c>
      <c r="E241" s="61" t="s">
        <v>689</v>
      </c>
      <c r="F241" s="77"/>
      <c r="G241" s="109">
        <f t="shared" si="2"/>
        <v>182000</v>
      </c>
    </row>
    <row r="242" spans="1:7" ht="13.8" x14ac:dyDescent="0.25">
      <c r="A242" s="65" t="s">
        <v>321</v>
      </c>
      <c r="B242" s="61" t="s">
        <v>11</v>
      </c>
      <c r="C242" s="61" t="s">
        <v>255</v>
      </c>
      <c r="D242" s="153" t="s">
        <v>307</v>
      </c>
      <c r="E242" s="61" t="s">
        <v>689</v>
      </c>
      <c r="F242" s="77">
        <v>300</v>
      </c>
      <c r="G242" s="109">
        <v>182000</v>
      </c>
    </row>
    <row r="243" spans="1:7" s="157" customFormat="1" ht="27.6" x14ac:dyDescent="0.25">
      <c r="A243" s="63" t="s">
        <v>413</v>
      </c>
      <c r="B243" s="10" t="s">
        <v>11</v>
      </c>
      <c r="C243" s="10" t="s">
        <v>255</v>
      </c>
      <c r="D243" s="10">
        <v>0</v>
      </c>
      <c r="E243" s="10" t="s">
        <v>533</v>
      </c>
      <c r="F243" s="156"/>
      <c r="G243" s="107">
        <f>G245+G244</f>
        <v>120000</v>
      </c>
    </row>
    <row r="244" spans="1:7" ht="13.8" x14ac:dyDescent="0.25">
      <c r="A244" s="20" t="s">
        <v>321</v>
      </c>
      <c r="B244" s="8" t="s">
        <v>11</v>
      </c>
      <c r="C244" s="8" t="s">
        <v>255</v>
      </c>
      <c r="D244" s="8" t="s">
        <v>359</v>
      </c>
      <c r="E244" s="8" t="s">
        <v>534</v>
      </c>
      <c r="F244" s="77"/>
      <c r="G244" s="108">
        <f>G249</f>
        <v>50000</v>
      </c>
    </row>
    <row r="245" spans="1:7" ht="41.4" x14ac:dyDescent="0.25">
      <c r="A245" s="20" t="s">
        <v>759</v>
      </c>
      <c r="B245" s="8" t="s">
        <v>11</v>
      </c>
      <c r="C245" s="8" t="s">
        <v>255</v>
      </c>
      <c r="D245" s="8" t="s">
        <v>359</v>
      </c>
      <c r="E245" s="8" t="s">
        <v>460</v>
      </c>
      <c r="F245" s="77"/>
      <c r="G245" s="108">
        <f>G246</f>
        <v>70000</v>
      </c>
    </row>
    <row r="246" spans="1:7" ht="55.2" x14ac:dyDescent="0.25">
      <c r="A246" s="20" t="s">
        <v>695</v>
      </c>
      <c r="B246" s="8" t="s">
        <v>11</v>
      </c>
      <c r="C246" s="8" t="s">
        <v>255</v>
      </c>
      <c r="D246" s="8" t="s">
        <v>359</v>
      </c>
      <c r="E246" s="8" t="s">
        <v>461</v>
      </c>
      <c r="F246" s="77"/>
      <c r="G246" s="108">
        <f>G247</f>
        <v>70000</v>
      </c>
    </row>
    <row r="247" spans="1:7" ht="41.4" x14ac:dyDescent="0.25">
      <c r="A247" s="20" t="s">
        <v>331</v>
      </c>
      <c r="B247" s="8" t="s">
        <v>11</v>
      </c>
      <c r="C247" s="8" t="s">
        <v>255</v>
      </c>
      <c r="D247" s="8" t="s">
        <v>359</v>
      </c>
      <c r="E247" s="8" t="s">
        <v>471</v>
      </c>
      <c r="F247" s="77"/>
      <c r="G247" s="108">
        <f>G248</f>
        <v>70000</v>
      </c>
    </row>
    <row r="248" spans="1:7" ht="13.8" x14ac:dyDescent="0.25">
      <c r="A248" s="20" t="s">
        <v>321</v>
      </c>
      <c r="B248" s="8" t="s">
        <v>11</v>
      </c>
      <c r="C248" s="8" t="s">
        <v>255</v>
      </c>
      <c r="D248" s="8" t="s">
        <v>359</v>
      </c>
      <c r="E248" s="8" t="s">
        <v>471</v>
      </c>
      <c r="F248" s="77">
        <v>300</v>
      </c>
      <c r="G248" s="108">
        <v>70000</v>
      </c>
    </row>
    <row r="249" spans="1:7" ht="13.8" x14ac:dyDescent="0.25">
      <c r="A249" s="20" t="s">
        <v>414</v>
      </c>
      <c r="B249" s="8" t="s">
        <v>11</v>
      </c>
      <c r="C249" s="8" t="s">
        <v>255</v>
      </c>
      <c r="D249" s="8" t="s">
        <v>359</v>
      </c>
      <c r="E249" s="8" t="s">
        <v>534</v>
      </c>
      <c r="F249" s="77"/>
      <c r="G249" s="108">
        <f t="shared" si="2"/>
        <v>50000</v>
      </c>
    </row>
    <row r="250" spans="1:7" ht="55.2" x14ac:dyDescent="0.25">
      <c r="A250" s="64" t="s">
        <v>415</v>
      </c>
      <c r="B250" s="61" t="s">
        <v>11</v>
      </c>
      <c r="C250" s="61" t="s">
        <v>255</v>
      </c>
      <c r="D250" s="61" t="s">
        <v>359</v>
      </c>
      <c r="E250" s="61" t="s">
        <v>535</v>
      </c>
      <c r="F250" s="77"/>
      <c r="G250" s="109">
        <f>G251+G253</f>
        <v>50000</v>
      </c>
    </row>
    <row r="251" spans="1:7" ht="55.2" x14ac:dyDescent="0.25">
      <c r="A251" s="64" t="s">
        <v>530</v>
      </c>
      <c r="B251" s="61" t="s">
        <v>11</v>
      </c>
      <c r="C251" s="61" t="s">
        <v>255</v>
      </c>
      <c r="D251" s="61" t="s">
        <v>359</v>
      </c>
      <c r="E251" s="61" t="s">
        <v>536</v>
      </c>
      <c r="F251" s="77"/>
      <c r="G251" s="109">
        <f>G252</f>
        <v>20000</v>
      </c>
    </row>
    <row r="252" spans="1:7" ht="27.6" x14ac:dyDescent="0.25">
      <c r="A252" s="64" t="s">
        <v>304</v>
      </c>
      <c r="B252" s="61" t="s">
        <v>11</v>
      </c>
      <c r="C252" s="61" t="s">
        <v>255</v>
      </c>
      <c r="D252" s="61" t="s">
        <v>359</v>
      </c>
      <c r="E252" s="61" t="s">
        <v>536</v>
      </c>
      <c r="F252" s="61" t="s">
        <v>314</v>
      </c>
      <c r="G252" s="109">
        <v>20000</v>
      </c>
    </row>
    <row r="253" spans="1:7" ht="27.6" x14ac:dyDescent="0.25">
      <c r="A253" s="64" t="s">
        <v>757</v>
      </c>
      <c r="B253" s="61" t="s">
        <v>11</v>
      </c>
      <c r="C253" s="61" t="s">
        <v>255</v>
      </c>
      <c r="D253" s="61" t="s">
        <v>359</v>
      </c>
      <c r="E253" s="61" t="s">
        <v>758</v>
      </c>
      <c r="F253" s="61"/>
      <c r="G253" s="109">
        <f>G254</f>
        <v>30000</v>
      </c>
    </row>
    <row r="254" spans="1:7" ht="13.8" x14ac:dyDescent="0.25">
      <c r="A254" s="64" t="s">
        <v>321</v>
      </c>
      <c r="B254" s="61" t="s">
        <v>11</v>
      </c>
      <c r="C254" s="61" t="s">
        <v>255</v>
      </c>
      <c r="D254" s="61" t="s">
        <v>359</v>
      </c>
      <c r="E254" s="61" t="s">
        <v>758</v>
      </c>
      <c r="F254" s="61">
        <v>300</v>
      </c>
      <c r="G254" s="109">
        <v>30000</v>
      </c>
    </row>
    <row r="255" spans="1:7" ht="13.8" x14ac:dyDescent="0.25">
      <c r="A255" s="70" t="s">
        <v>271</v>
      </c>
      <c r="B255" s="10" t="s">
        <v>11</v>
      </c>
      <c r="C255" s="9" t="s">
        <v>455</v>
      </c>
      <c r="D255" s="9" t="s">
        <v>309</v>
      </c>
      <c r="E255" s="77"/>
      <c r="F255" s="77"/>
      <c r="G255" s="106">
        <f t="shared" ref="G255:G260" si="3">G256</f>
        <v>186000</v>
      </c>
    </row>
    <row r="256" spans="1:7" ht="13.8" x14ac:dyDescent="0.25">
      <c r="A256" s="70" t="s">
        <v>272</v>
      </c>
      <c r="B256" s="10" t="s">
        <v>11</v>
      </c>
      <c r="C256" s="9" t="s">
        <v>455</v>
      </c>
      <c r="D256" s="9" t="s">
        <v>307</v>
      </c>
      <c r="E256" s="77"/>
      <c r="F256" s="77"/>
      <c r="G256" s="106">
        <f t="shared" si="3"/>
        <v>186000</v>
      </c>
    </row>
    <row r="257" spans="1:7" ht="27.6" x14ac:dyDescent="0.25">
      <c r="A257" s="65" t="s">
        <v>531</v>
      </c>
      <c r="B257" s="61" t="s">
        <v>11</v>
      </c>
      <c r="C257" s="61" t="s">
        <v>455</v>
      </c>
      <c r="D257" s="61" t="s">
        <v>307</v>
      </c>
      <c r="E257" s="61" t="s">
        <v>537</v>
      </c>
      <c r="F257" s="77"/>
      <c r="G257" s="109">
        <f t="shared" si="3"/>
        <v>186000</v>
      </c>
    </row>
    <row r="258" spans="1:7" ht="41.4" x14ac:dyDescent="0.25">
      <c r="A258" s="65" t="s">
        <v>402</v>
      </c>
      <c r="B258" s="61" t="s">
        <v>11</v>
      </c>
      <c r="C258" s="61" t="s">
        <v>455</v>
      </c>
      <c r="D258" s="61" t="s">
        <v>307</v>
      </c>
      <c r="E258" s="61" t="s">
        <v>538</v>
      </c>
      <c r="F258" s="77"/>
      <c r="G258" s="109">
        <f t="shared" si="3"/>
        <v>186000</v>
      </c>
    </row>
    <row r="259" spans="1:7" ht="82.8" x14ac:dyDescent="0.25">
      <c r="A259" s="67" t="s">
        <v>532</v>
      </c>
      <c r="B259" s="61" t="s">
        <v>11</v>
      </c>
      <c r="C259" s="61" t="s">
        <v>455</v>
      </c>
      <c r="D259" s="61" t="s">
        <v>307</v>
      </c>
      <c r="E259" s="61" t="s">
        <v>539</v>
      </c>
      <c r="F259" s="77"/>
      <c r="G259" s="109">
        <f t="shared" si="3"/>
        <v>186000</v>
      </c>
    </row>
    <row r="260" spans="1:7" ht="27.6" x14ac:dyDescent="0.25">
      <c r="A260" s="65" t="s">
        <v>404</v>
      </c>
      <c r="B260" s="61" t="s">
        <v>11</v>
      </c>
      <c r="C260" s="61" t="s">
        <v>455</v>
      </c>
      <c r="D260" s="61" t="s">
        <v>307</v>
      </c>
      <c r="E260" s="61" t="s">
        <v>541</v>
      </c>
      <c r="F260" s="77"/>
      <c r="G260" s="109">
        <f t="shared" si="3"/>
        <v>186000</v>
      </c>
    </row>
    <row r="261" spans="1:7" ht="27.6" x14ac:dyDescent="0.25">
      <c r="A261" s="64" t="s">
        <v>304</v>
      </c>
      <c r="B261" s="61" t="s">
        <v>11</v>
      </c>
      <c r="C261" s="61" t="s">
        <v>455</v>
      </c>
      <c r="D261" s="61" t="s">
        <v>307</v>
      </c>
      <c r="E261" s="61" t="s">
        <v>541</v>
      </c>
      <c r="F261" s="61" t="s">
        <v>314</v>
      </c>
      <c r="G261" s="109">
        <v>186000</v>
      </c>
    </row>
    <row r="262" spans="1:7" ht="13.8" hidden="1" x14ac:dyDescent="0.25">
      <c r="A262" s="63" t="s">
        <v>273</v>
      </c>
      <c r="B262" s="10" t="s">
        <v>11</v>
      </c>
      <c r="C262" s="10" t="s">
        <v>419</v>
      </c>
      <c r="D262" s="10" t="s">
        <v>309</v>
      </c>
      <c r="E262" s="77"/>
      <c r="F262" s="77"/>
      <c r="G262" s="107">
        <f>G263</f>
        <v>0</v>
      </c>
    </row>
    <row r="263" spans="1:7" ht="27.6" hidden="1" x14ac:dyDescent="0.25">
      <c r="A263" s="63" t="s">
        <v>274</v>
      </c>
      <c r="B263" s="10" t="s">
        <v>11</v>
      </c>
      <c r="C263" s="10" t="s">
        <v>419</v>
      </c>
      <c r="D263" s="10" t="s">
        <v>307</v>
      </c>
      <c r="E263" s="77"/>
      <c r="F263" s="77"/>
      <c r="G263" s="107">
        <f>G264</f>
        <v>0</v>
      </c>
    </row>
    <row r="264" spans="1:7" ht="27.6" hidden="1" x14ac:dyDescent="0.25">
      <c r="A264" s="64" t="s">
        <v>422</v>
      </c>
      <c r="B264" s="61" t="s">
        <v>11</v>
      </c>
      <c r="C264" s="61" t="s">
        <v>419</v>
      </c>
      <c r="D264" s="61" t="s">
        <v>307</v>
      </c>
      <c r="E264" s="61" t="s">
        <v>542</v>
      </c>
      <c r="F264" s="77"/>
      <c r="G264" s="109">
        <f>G265</f>
        <v>0</v>
      </c>
    </row>
    <row r="265" spans="1:7" ht="27.6" hidden="1" x14ac:dyDescent="0.25">
      <c r="A265" s="65" t="s">
        <v>425</v>
      </c>
      <c r="B265" s="61" t="s">
        <v>11</v>
      </c>
      <c r="C265" s="61" t="s">
        <v>419</v>
      </c>
      <c r="D265" s="61" t="s">
        <v>307</v>
      </c>
      <c r="E265" s="61" t="s">
        <v>543</v>
      </c>
      <c r="F265" s="77"/>
      <c r="G265" s="109">
        <f>G266</f>
        <v>0</v>
      </c>
    </row>
    <row r="266" spans="1:7" ht="13.8" hidden="1" x14ac:dyDescent="0.25">
      <c r="A266" s="64" t="s">
        <v>426</v>
      </c>
      <c r="B266" s="61" t="s">
        <v>11</v>
      </c>
      <c r="C266" s="61" t="s">
        <v>419</v>
      </c>
      <c r="D266" s="61" t="s">
        <v>10</v>
      </c>
      <c r="E266" s="61" t="s">
        <v>544</v>
      </c>
      <c r="F266" s="77"/>
      <c r="G266" s="109">
        <f>G267</f>
        <v>0</v>
      </c>
    </row>
    <row r="267" spans="1:7" ht="13.8" hidden="1" x14ac:dyDescent="0.25">
      <c r="A267" s="65" t="s">
        <v>540</v>
      </c>
      <c r="B267" s="61" t="s">
        <v>11</v>
      </c>
      <c r="C267" s="61" t="s">
        <v>419</v>
      </c>
      <c r="D267" s="61" t="s">
        <v>10</v>
      </c>
      <c r="E267" s="61" t="s">
        <v>544</v>
      </c>
      <c r="F267" s="61" t="s">
        <v>435</v>
      </c>
      <c r="G267" s="109"/>
    </row>
    <row r="269" spans="1:7" ht="18" hidden="1" x14ac:dyDescent="0.25">
      <c r="A269" s="2"/>
    </row>
    <row r="270" spans="1:7" ht="18" x14ac:dyDescent="0.25">
      <c r="A270" s="2" t="s">
        <v>682</v>
      </c>
    </row>
    <row r="271" spans="1:7" ht="18" x14ac:dyDescent="0.25">
      <c r="A271" s="2" t="s">
        <v>615</v>
      </c>
      <c r="C271" s="123"/>
      <c r="E271" s="177" t="s">
        <v>745</v>
      </c>
      <c r="F271" s="177"/>
      <c r="G271" s="177"/>
    </row>
    <row r="272" spans="1:7" ht="18" x14ac:dyDescent="0.25">
      <c r="A272" s="2"/>
    </row>
  </sheetData>
  <mergeCells count="7">
    <mergeCell ref="E271:G271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69" max="6" man="1"/>
    <brk id="220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 x14ac:dyDescent="0.25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 x14ac:dyDescent="0.25">
      <c r="A2" s="177" t="s">
        <v>545</v>
      </c>
      <c r="B2" s="177"/>
      <c r="C2" s="177"/>
    </row>
    <row r="3" spans="1:7" ht="18" x14ac:dyDescent="0.25">
      <c r="A3" s="177" t="s">
        <v>1</v>
      </c>
      <c r="B3" s="177"/>
      <c r="C3" s="177"/>
    </row>
    <row r="4" spans="1:7" ht="18" x14ac:dyDescent="0.25">
      <c r="A4" s="177" t="s">
        <v>2</v>
      </c>
      <c r="B4" s="177"/>
      <c r="C4" s="177"/>
    </row>
    <row r="5" spans="1:7" ht="18" x14ac:dyDescent="0.25">
      <c r="A5" s="177" t="s">
        <v>679</v>
      </c>
      <c r="B5" s="177"/>
      <c r="C5" s="177"/>
      <c r="D5" s="81"/>
      <c r="E5" s="81"/>
      <c r="F5" s="81"/>
      <c r="G5" s="81"/>
    </row>
    <row r="7" spans="1:7" ht="16.8" x14ac:dyDescent="0.25">
      <c r="A7" s="183" t="s">
        <v>546</v>
      </c>
      <c r="B7" s="183"/>
      <c r="C7" s="183"/>
    </row>
    <row r="8" spans="1:7" ht="16.8" x14ac:dyDescent="0.25">
      <c r="A8" s="183" t="s">
        <v>547</v>
      </c>
      <c r="B8" s="183"/>
      <c r="C8" s="183"/>
    </row>
    <row r="9" spans="1:7" ht="16.8" x14ac:dyDescent="0.25">
      <c r="A9" s="183" t="s">
        <v>548</v>
      </c>
      <c r="B9" s="183"/>
      <c r="C9" s="183"/>
    </row>
    <row r="11" spans="1:7" ht="18" x14ac:dyDescent="0.25">
      <c r="A11" s="72"/>
      <c r="C11" s="99" t="s">
        <v>549</v>
      </c>
    </row>
    <row r="13" spans="1:7" ht="90" x14ac:dyDescent="0.35">
      <c r="A13" s="41" t="s">
        <v>187</v>
      </c>
      <c r="B13" s="73" t="s">
        <v>559</v>
      </c>
      <c r="C13" s="41" t="s">
        <v>204</v>
      </c>
    </row>
    <row r="14" spans="1:7" ht="36" x14ac:dyDescent="0.35">
      <c r="A14" s="34" t="s">
        <v>550</v>
      </c>
      <c r="B14" s="35" t="s">
        <v>560</v>
      </c>
      <c r="C14" s="122" t="s">
        <v>569</v>
      </c>
    </row>
    <row r="15" spans="1:7" ht="54" x14ac:dyDescent="0.35">
      <c r="A15" s="34" t="s">
        <v>551</v>
      </c>
      <c r="B15" s="73" t="s">
        <v>561</v>
      </c>
      <c r="C15" s="122" t="s">
        <v>569</v>
      </c>
    </row>
    <row r="16" spans="1:7" ht="36" x14ac:dyDescent="0.35">
      <c r="A16" s="34" t="s">
        <v>552</v>
      </c>
      <c r="B16" s="35" t="s">
        <v>562</v>
      </c>
      <c r="C16" s="122" t="s">
        <v>570</v>
      </c>
    </row>
    <row r="17" spans="1:3" ht="54" x14ac:dyDescent="0.35">
      <c r="A17" s="34" t="s">
        <v>553</v>
      </c>
      <c r="B17" s="35" t="s">
        <v>563</v>
      </c>
      <c r="C17" s="122" t="s">
        <v>570</v>
      </c>
    </row>
    <row r="18" spans="1:3" ht="54" x14ac:dyDescent="0.25">
      <c r="A18" s="34" t="s">
        <v>554</v>
      </c>
      <c r="B18" s="39" t="s">
        <v>564</v>
      </c>
      <c r="C18" s="122" t="s">
        <v>569</v>
      </c>
    </row>
    <row r="19" spans="1:3" ht="54" x14ac:dyDescent="0.25">
      <c r="A19" s="34" t="s">
        <v>555</v>
      </c>
      <c r="B19" s="39" t="s">
        <v>565</v>
      </c>
      <c r="C19" s="122" t="s">
        <v>569</v>
      </c>
    </row>
    <row r="20" spans="1:3" ht="36" x14ac:dyDescent="0.35">
      <c r="A20" s="34" t="s">
        <v>556</v>
      </c>
      <c r="B20" s="35" t="s">
        <v>566</v>
      </c>
      <c r="C20" s="122" t="s">
        <v>570</v>
      </c>
    </row>
    <row r="21" spans="1:3" ht="18" x14ac:dyDescent="0.35">
      <c r="A21" s="54" t="s">
        <v>557</v>
      </c>
      <c r="B21" s="35" t="s">
        <v>567</v>
      </c>
      <c r="C21" s="120">
        <v>-28017700</v>
      </c>
    </row>
    <row r="22" spans="1:3" ht="36" x14ac:dyDescent="0.35">
      <c r="A22" s="54" t="s">
        <v>558</v>
      </c>
      <c r="B22" s="35" t="s">
        <v>568</v>
      </c>
      <c r="C22" s="120">
        <v>-28017700</v>
      </c>
    </row>
    <row r="23" spans="1:3" ht="36" x14ac:dyDescent="0.35">
      <c r="A23" s="54" t="s">
        <v>571</v>
      </c>
      <c r="B23" s="31" t="s">
        <v>576</v>
      </c>
      <c r="C23" s="120">
        <v>-28017700</v>
      </c>
    </row>
    <row r="24" spans="1:3" ht="36" x14ac:dyDescent="0.35">
      <c r="A24" s="54" t="s">
        <v>572</v>
      </c>
      <c r="B24" s="31" t="s">
        <v>577</v>
      </c>
      <c r="C24" s="120">
        <v>-28017700</v>
      </c>
    </row>
    <row r="25" spans="1:3" ht="36" x14ac:dyDescent="0.35">
      <c r="A25" s="34" t="s">
        <v>556</v>
      </c>
      <c r="B25" s="35" t="s">
        <v>566</v>
      </c>
      <c r="C25" s="120">
        <v>28017700</v>
      </c>
    </row>
    <row r="26" spans="1:3" ht="18" x14ac:dyDescent="0.35">
      <c r="A26" s="54" t="s">
        <v>556</v>
      </c>
      <c r="B26" s="35" t="s">
        <v>578</v>
      </c>
      <c r="C26" s="120">
        <v>28017700</v>
      </c>
    </row>
    <row r="27" spans="1:3" ht="36" x14ac:dyDescent="0.35">
      <c r="A27" s="54" t="s">
        <v>573</v>
      </c>
      <c r="B27" s="35" t="s">
        <v>579</v>
      </c>
      <c r="C27" s="120">
        <v>28017700</v>
      </c>
    </row>
    <row r="28" spans="1:3" ht="36" x14ac:dyDescent="0.35">
      <c r="A28" s="54" t="s">
        <v>574</v>
      </c>
      <c r="B28" s="35" t="s">
        <v>580</v>
      </c>
      <c r="C28" s="120">
        <v>28017700</v>
      </c>
    </row>
    <row r="29" spans="1:3" ht="36" x14ac:dyDescent="0.35">
      <c r="A29" s="54" t="s">
        <v>575</v>
      </c>
      <c r="B29" s="35" t="s">
        <v>581</v>
      </c>
      <c r="C29" s="120">
        <v>28017700</v>
      </c>
    </row>
    <row r="31" spans="1:3" ht="18" x14ac:dyDescent="0.25">
      <c r="A31" s="2" t="s">
        <v>636</v>
      </c>
    </row>
    <row r="32" spans="1:3" ht="18" x14ac:dyDescent="0.25">
      <c r="A32" s="2" t="s">
        <v>635</v>
      </c>
    </row>
    <row r="33" spans="1:7" ht="18" x14ac:dyDescent="0.25">
      <c r="A33" s="2" t="s">
        <v>615</v>
      </c>
      <c r="C33" s="2" t="s">
        <v>637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 x14ac:dyDescent="0.25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 x14ac:dyDescent="0.25">
      <c r="A2" s="177" t="s">
        <v>582</v>
      </c>
      <c r="B2" s="177"/>
      <c r="C2" s="177"/>
    </row>
    <row r="3" spans="1:3" ht="18" x14ac:dyDescent="0.25">
      <c r="A3" s="177" t="s">
        <v>1</v>
      </c>
      <c r="B3" s="177"/>
      <c r="C3" s="177"/>
    </row>
    <row r="4" spans="1:3" ht="18" x14ac:dyDescent="0.25">
      <c r="A4" s="177" t="s">
        <v>2</v>
      </c>
      <c r="B4" s="177"/>
      <c r="C4" s="177"/>
    </row>
    <row r="5" spans="1:3" ht="18" x14ac:dyDescent="0.25">
      <c r="A5" s="177" t="s">
        <v>679</v>
      </c>
      <c r="B5" s="177"/>
      <c r="C5" s="177"/>
    </row>
    <row r="7" spans="1:3" ht="16.8" x14ac:dyDescent="0.25">
      <c r="A7" s="183" t="s">
        <v>583</v>
      </c>
      <c r="B7" s="183"/>
      <c r="C7" s="183"/>
    </row>
    <row r="8" spans="1:3" ht="16.8" x14ac:dyDescent="0.25">
      <c r="A8" s="188" t="s">
        <v>619</v>
      </c>
      <c r="B8" s="183"/>
      <c r="C8" s="183"/>
    </row>
    <row r="10" spans="1:3" ht="18" x14ac:dyDescent="0.25">
      <c r="A10" s="2"/>
      <c r="C10" s="79" t="s">
        <v>584</v>
      </c>
    </row>
    <row r="12" spans="1:3" ht="36" x14ac:dyDescent="0.35">
      <c r="A12" s="74" t="s">
        <v>220</v>
      </c>
      <c r="B12" s="22" t="s">
        <v>222</v>
      </c>
      <c r="C12" s="22" t="s">
        <v>204</v>
      </c>
    </row>
    <row r="13" spans="1:3" ht="36" x14ac:dyDescent="0.35">
      <c r="A13" s="29" t="s">
        <v>585</v>
      </c>
      <c r="B13" s="56" t="s">
        <v>588</v>
      </c>
      <c r="C13" s="21" t="s">
        <v>594</v>
      </c>
    </row>
    <row r="14" spans="1:3" ht="18" x14ac:dyDescent="0.25">
      <c r="A14" s="46"/>
      <c r="B14" s="38" t="s">
        <v>589</v>
      </c>
      <c r="C14" s="16"/>
    </row>
    <row r="15" spans="1:3" ht="18" x14ac:dyDescent="0.25">
      <c r="A15" s="46"/>
      <c r="B15" s="38" t="s">
        <v>590</v>
      </c>
      <c r="C15" s="22" t="s">
        <v>594</v>
      </c>
    </row>
    <row r="16" spans="1:3" ht="18" x14ac:dyDescent="0.35">
      <c r="A16" s="46"/>
      <c r="B16" s="38" t="s">
        <v>591</v>
      </c>
      <c r="C16" s="21" t="s">
        <v>594</v>
      </c>
    </row>
    <row r="17" spans="1:3" ht="54" x14ac:dyDescent="0.35">
      <c r="A17" s="29" t="s">
        <v>586</v>
      </c>
      <c r="B17" s="56" t="s">
        <v>592</v>
      </c>
      <c r="C17" s="52" t="s">
        <v>595</v>
      </c>
    </row>
    <row r="18" spans="1:3" ht="18" x14ac:dyDescent="0.25">
      <c r="A18" s="46"/>
      <c r="B18" s="38" t="s">
        <v>589</v>
      </c>
      <c r="C18" s="16"/>
    </row>
    <row r="19" spans="1:3" ht="18" x14ac:dyDescent="0.25">
      <c r="A19" s="46"/>
      <c r="B19" s="38" t="s">
        <v>590</v>
      </c>
      <c r="C19" s="22" t="s">
        <v>594</v>
      </c>
    </row>
    <row r="20" spans="1:3" ht="18" x14ac:dyDescent="0.25">
      <c r="A20" s="46"/>
      <c r="B20" s="38" t="s">
        <v>591</v>
      </c>
      <c r="C20" s="38" t="s">
        <v>596</v>
      </c>
    </row>
    <row r="21" spans="1:3" ht="36" x14ac:dyDescent="0.35">
      <c r="A21" s="29" t="s">
        <v>587</v>
      </c>
      <c r="B21" s="56" t="s">
        <v>593</v>
      </c>
      <c r="C21" s="21" t="s">
        <v>594</v>
      </c>
    </row>
    <row r="22" spans="1:3" ht="18" x14ac:dyDescent="0.25">
      <c r="A22" s="46"/>
      <c r="B22" s="38" t="s">
        <v>589</v>
      </c>
      <c r="C22" s="16"/>
    </row>
    <row r="23" spans="1:3" ht="18" x14ac:dyDescent="0.25">
      <c r="A23" s="46"/>
      <c r="B23" s="38" t="s">
        <v>590</v>
      </c>
      <c r="C23" s="22" t="s">
        <v>594</v>
      </c>
    </row>
    <row r="24" spans="1:3" ht="18" x14ac:dyDescent="0.35">
      <c r="A24" s="46"/>
      <c r="B24" s="52" t="s">
        <v>591</v>
      </c>
      <c r="C24" s="21" t="s">
        <v>594</v>
      </c>
    </row>
    <row r="26" spans="1:3" ht="18" x14ac:dyDescent="0.25">
      <c r="A26" s="2" t="s">
        <v>636</v>
      </c>
    </row>
    <row r="27" spans="1:3" ht="18" x14ac:dyDescent="0.25">
      <c r="A27" s="2" t="s">
        <v>635</v>
      </c>
    </row>
    <row r="28" spans="1:3" ht="18" x14ac:dyDescent="0.25">
      <c r="A28" s="2" t="s">
        <v>615</v>
      </c>
      <c r="C28" s="2" t="s">
        <v>637</v>
      </c>
    </row>
    <row r="29" spans="1:3" ht="18" x14ac:dyDescent="0.25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Юрист</cp:lastModifiedBy>
  <cp:lastPrinted>2023-06-02T10:44:42Z</cp:lastPrinted>
  <dcterms:created xsi:type="dcterms:W3CDTF">2019-09-16T13:57:41Z</dcterms:created>
  <dcterms:modified xsi:type="dcterms:W3CDTF">2024-01-17T11:26:59Z</dcterms:modified>
</cp:coreProperties>
</file>